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80" windowHeight="10365"/>
  </bookViews>
  <sheets>
    <sheet name="按责任单位分" sheetId="3" r:id="rId1"/>
  </sheets>
  <definedNames>
    <definedName name="_xlnm._FilterDatabase" localSheetId="0" hidden="1">按责任单位分!$A$4:$I$1318</definedName>
    <definedName name="_xlnm.Print_Titles" localSheetId="0">按责任单位分!$4:$4</definedName>
    <definedName name="_xlnm.Print_Area" localSheetId="0">按责任单位分!$A$1:$I$1318</definedName>
  </definedNames>
  <calcPr calcId="144525"/>
</workbook>
</file>

<file path=xl/sharedStrings.xml><?xml version="1.0" encoding="utf-8"?>
<sst xmlns="http://schemas.openxmlformats.org/spreadsheetml/2006/main" count="7751" uniqueCount="4925">
  <si>
    <t>2023年自治区层面统筹推进重大项目（续建）进度目标责任表</t>
  </si>
  <si>
    <t>金额单位：万元</t>
  </si>
  <si>
    <t>序号</t>
  </si>
  <si>
    <t>项目名称</t>
  </si>
  <si>
    <t>项目代码</t>
  </si>
  <si>
    <t>项目分类</t>
  </si>
  <si>
    <t>主要建设内容及规模</t>
  </si>
  <si>
    <t>总投资</t>
  </si>
  <si>
    <t>项目业主</t>
  </si>
  <si>
    <t>责任单位</t>
  </si>
  <si>
    <t>备注</t>
  </si>
  <si>
    <t>合计</t>
  </si>
  <si>
    <t>自治区教育厅</t>
  </si>
  <si>
    <t>北部湾大学新校区留学生、研究生公寓楼项目</t>
  </si>
  <si>
    <t>2020-450000-83-01-011396</t>
  </si>
  <si>
    <t>社会民生</t>
  </si>
  <si>
    <t>总建筑面积3.65万平方米，新建1栋留学生、13层研究生公寓楼等。</t>
  </si>
  <si>
    <t>北部湾大学</t>
  </si>
  <si>
    <t>广西民族大学武鸣新校区（二期）</t>
  </si>
  <si>
    <t>2103-450000-04-01-793324</t>
  </si>
  <si>
    <t>总建筑面积约16.55万平方米，建设教室、实验室、教学办公楼等设施。</t>
  </si>
  <si>
    <t>广西民族大学</t>
  </si>
  <si>
    <t>广西财经学院武鸣校区一期建设项目</t>
  </si>
  <si>
    <t>2018-450122-82-01-015340</t>
  </si>
  <si>
    <t>总建筑面积44.38万平方米，建设教学楼、图书馆、实验室及实习场所等配套工程。</t>
  </si>
  <si>
    <t>广西财经学院</t>
  </si>
  <si>
    <t>广西医科大学国际医药教育交流与研究中心（五象校区）</t>
  </si>
  <si>
    <t>2017-450108-82-01-035528</t>
  </si>
  <si>
    <t>总建筑面积为13.7万平方米，一期建设东南亚医药教育研究中心组团等；二期建设行政与学术综合楼等及相关附属配套设施。</t>
  </si>
  <si>
    <t>广西医科大学</t>
  </si>
  <si>
    <t>广西医科大学武鸣校区</t>
  </si>
  <si>
    <t>2017-450100-82-01-031937</t>
  </si>
  <si>
    <t>总建筑面积53.6万平方米，建设教学楼、实验楼等配套工程。</t>
  </si>
  <si>
    <t>广西师范学院南宁师范大学武鸣校区</t>
  </si>
  <si>
    <t>2017-450122-82-01-009777</t>
  </si>
  <si>
    <t>总建筑面积67万平方米，建设教学楼、图书馆等配套工程。</t>
  </si>
  <si>
    <t>广西师范学院</t>
  </si>
  <si>
    <t>广西广播电视大学五象校区建设项目</t>
  </si>
  <si>
    <t>2018-450114-82-01-005318</t>
  </si>
  <si>
    <t>总建筑面积2万平方米，建设学生活动中心、信息中心、4#学员宿舍等。</t>
  </si>
  <si>
    <t>广西广播电视大学</t>
  </si>
  <si>
    <t>广西师范大学广西师范大学雁山校区二期</t>
  </si>
  <si>
    <t>2019-450311-82-01-034416</t>
  </si>
  <si>
    <t>总建筑面积76万平方米，建设图书馆、理科教学实验组团、学生活动中心、食堂等。</t>
  </si>
  <si>
    <t>广西师范大学</t>
  </si>
  <si>
    <t>桂林航天工业学院新校区扩建项目</t>
  </si>
  <si>
    <t>2018-450305-82-01-007157</t>
  </si>
  <si>
    <t>总建筑面积36.6万平方米，新建教室、实验室等附属工程。</t>
  </si>
  <si>
    <t>桂林航天工业学院</t>
  </si>
  <si>
    <t>玉林师范学院东校区扩建工程（二期）</t>
  </si>
  <si>
    <t>2019-450960-82-01-033165</t>
  </si>
  <si>
    <t>总建筑面积41.26万平方米，建设图书馆、实验楼、教学楼、学生宿舍等。</t>
  </si>
  <si>
    <t>玉林师范学院</t>
  </si>
  <si>
    <t>桂林理工大学教学、科研及学生生活用房项目</t>
  </si>
  <si>
    <t>2017-450311-82-01-007617</t>
  </si>
  <si>
    <t>总建筑面积9.86万平方米，建设文科院系楼、工科院系楼、公共教学楼、研究生宿舍楼。</t>
  </si>
  <si>
    <t>桂林理工大学</t>
  </si>
  <si>
    <t>桂林旅游学院雁山校区北区建设项目</t>
  </si>
  <si>
    <t>2020-450000-83-01-029066</t>
  </si>
  <si>
    <t>总建筑面积9万平方米，建设广西旅游博物馆、广西旅游数据中心、东盟旅游教育留学生教学楼、校史馆等。</t>
  </si>
  <si>
    <t>桂林旅游学院</t>
  </si>
  <si>
    <t>自治区工业和信息化厅</t>
  </si>
  <si>
    <t>广西工业技师学院新校区项目</t>
  </si>
  <si>
    <t>2019-451421-82-01-012122</t>
  </si>
  <si>
    <t>总建筑面积26.59万平方米。建设教学实训用房、图书馆、室内体育用房、办公用房等。</t>
  </si>
  <si>
    <t>广西工业技师学院</t>
  </si>
  <si>
    <t>自治区自然资源厅</t>
  </si>
  <si>
    <t>广西自然资源职业技术学院建设项目</t>
  </si>
  <si>
    <t>2017-451421-82-01-029608</t>
  </si>
  <si>
    <t>总建筑面积33.29万平方米，建设教室、图书馆、会堂、实验室、实训场所等。</t>
  </si>
  <si>
    <t>广西自然资源职业技术学院</t>
  </si>
  <si>
    <t>自治区住房城乡建设厅</t>
  </si>
  <si>
    <t>广西建设职业技术学院新校区项目（武鸣）</t>
  </si>
  <si>
    <t>2019-450113-82-01-027316</t>
  </si>
  <si>
    <t>总建筑面积36.6万平方米，建设教学楼、实验实训楼、行政办公楼等，建成后规划在校生规模11000人（一期地块）。</t>
  </si>
  <si>
    <t>广西建设职业技术学院</t>
  </si>
  <si>
    <t>自治区交通运输厅</t>
  </si>
  <si>
    <t>沙河至铁山港东岸铁路支线</t>
  </si>
  <si>
    <t>2020-450000-53-01-007225</t>
  </si>
  <si>
    <t>基础设施</t>
  </si>
  <si>
    <t>国铁II级，单线，电气化铁路，正线长度68千米，设计速度120千米/小时。</t>
  </si>
  <si>
    <t>广西沙铁铁路有限公司</t>
  </si>
  <si>
    <t>崇左市城市建设投资发展集团有限公司梧州至硕龙公路（崇靖高速至硕龙口岸段）</t>
  </si>
  <si>
    <t>2019-451400-48-02-032836</t>
  </si>
  <si>
    <t>路线全长12.55千米，双向四车道。</t>
  </si>
  <si>
    <t>崇左市城市建设投资发展集团有限公司</t>
  </si>
  <si>
    <t>西部陆海新通道（平陆）运河</t>
  </si>
  <si>
    <t>2020-450000-55-01-026373</t>
  </si>
  <si>
    <t>全长134.2千米，按照内河I级航道标准建设，可通航5000吨级船舶。建设沿线交叉工程、水资源综合利用及配套设施工程。</t>
  </si>
  <si>
    <t>平陆运河集团有限公司</t>
  </si>
  <si>
    <t>广西北部湾投资集团有限公司河池（宜州）西过境线高速公路</t>
  </si>
  <si>
    <t>2020-450000-48-01-020503</t>
  </si>
  <si>
    <t>全长45.443千米，双向4车道，路基宽度26米，设计速度120千米/小时。</t>
  </si>
  <si>
    <t>广西北部湾投资集团有限公司</t>
  </si>
  <si>
    <t>广西交通投资集团有限公司百色巴马机场高速公路</t>
  </si>
  <si>
    <t>2102-450000-04-01-177886</t>
  </si>
  <si>
    <t>全长33.167千米，双向4车道，路基宽度26米，设计时速100千米/小时。</t>
  </si>
  <si>
    <t>广西交通投资集团有限公司</t>
  </si>
  <si>
    <t>广西横钦高速公路有限公司鹿寨至钦州港公路（横县至钦州港段）</t>
  </si>
  <si>
    <t>2020-450000-48-02-063178</t>
  </si>
  <si>
    <t>全长161千米，高速公路，双向4车道，路基宽度26.5米，设计速度120千米/小时。</t>
  </si>
  <si>
    <t>广西横钦高速公路有限公司</t>
  </si>
  <si>
    <t>广西交通职业技术学院昆仑校区二期工程</t>
  </si>
  <si>
    <t>2020-450000-83-01-007660</t>
  </si>
  <si>
    <t>新建校舍面积65.7万平方米，建设综合大楼、实训大楼、图书馆、礼堂等。</t>
  </si>
  <si>
    <t>广西交通职业技术学院</t>
  </si>
  <si>
    <t>北海兴港码头有限公司北海港铁山港西港区北暮作业区南7号至南10号泊位工程</t>
  </si>
  <si>
    <t>2019-450000-55-02-035391</t>
  </si>
  <si>
    <t>拟建设3个1万吨级多用途泊位和1个5万吨级通用泊位，使用岸线总长764米。</t>
  </si>
  <si>
    <t>北部湾港北海码头有限公司</t>
  </si>
  <si>
    <t>防城港赤沙码头有限公司防城港企沙港区赤沙作业区2号泊位工程</t>
  </si>
  <si>
    <t>2019-450602-55-02-040826</t>
  </si>
  <si>
    <t>建设1个20万吨级散货泊位。</t>
  </si>
  <si>
    <t>防城港赤沙码头有限公司</t>
  </si>
  <si>
    <t>广西沿海铁路股份有限公司防城港至东兴铁路</t>
  </si>
  <si>
    <t>2016-000052-53-02-000541</t>
  </si>
  <si>
    <t>正线长47千米，I级双线，设计速度200千米/小时。</t>
  </si>
  <si>
    <t>广西沿海铁路股份有限公司</t>
  </si>
  <si>
    <t>广西南玉铁路有限公司南宁至玉林城际铁路</t>
  </si>
  <si>
    <t>2019-450000-53-01-000373</t>
  </si>
  <si>
    <t>正线长193千米，高速铁路，设计速度350千米/小时。</t>
  </si>
  <si>
    <t>广西南玉铁路有限公司</t>
  </si>
  <si>
    <t>广西南崇铁路有限责任公司崇左至凭祥铁路</t>
  </si>
  <si>
    <t>2020-450000-53-01-006652</t>
  </si>
  <si>
    <t>正线全长约81.1千米，设4个车站，设计速度250千米/小时。</t>
  </si>
  <si>
    <t>广西南崇铁路有限责任公司</t>
  </si>
  <si>
    <t>广西南玉铁路有限公司南宁至深圳铁路玉林至岑溪（桂粤省界）段</t>
  </si>
  <si>
    <t>2020-450000-48-02-015267</t>
  </si>
  <si>
    <t>线路全长118.82千米。</t>
  </si>
  <si>
    <t>广西柳梧铁路有限公司柳州至广州铁路柳州至梧州段</t>
  </si>
  <si>
    <t>2020-450000-53-02-011600</t>
  </si>
  <si>
    <t>线路全长235.2千米，设计速度目标值160千米/小时，双线、电气化设计。</t>
  </si>
  <si>
    <t>广西柳梧铁路有限公司</t>
  </si>
  <si>
    <t>百色枢纽通航投资有限公司广西百色水利枢纽通航设施工程</t>
  </si>
  <si>
    <t>2020-450000-55-01-054283</t>
  </si>
  <si>
    <t>建设过船设施一座，通航2×500吨级船队兼顾1000吨级单船，设计年单向通过能力602万吨。</t>
  </si>
  <si>
    <t>百色枢纽通航投资有限公司</t>
  </si>
  <si>
    <t>广西北部湾投资集团有限公司省道S207桂平社步至兴业公路</t>
  </si>
  <si>
    <t>2017-450000-48-01-009852</t>
  </si>
  <si>
    <t>二级公路，路线长64千米，路基红线宽10米。</t>
  </si>
  <si>
    <t>广西北部湾投资集团有限公司省道S206荔浦修仁至金秀公路</t>
  </si>
  <si>
    <t>2017-450000-48-01-011462</t>
  </si>
  <si>
    <t>二级公路，路线长41千米，路基红线宽8.5米。</t>
  </si>
  <si>
    <t>广西北部湾投资集团有限公司国道G357永福百寿至融安浮石公路</t>
  </si>
  <si>
    <t>2017-450000-48-01-011545</t>
  </si>
  <si>
    <t>二级公路，路线长77千米，路基红线宽8.5/10米。</t>
  </si>
  <si>
    <t>广西北部湾投资集团有限公司国道G242南宁七塘至伶俐公路</t>
  </si>
  <si>
    <t>2017-450100-48-01-036549</t>
  </si>
  <si>
    <t>二级公路，路线长26千米，路基红线宽10米。</t>
  </si>
  <si>
    <t>广西北部湾投资集团有限公司国道G357桂林会仙至永福百寿公路</t>
  </si>
  <si>
    <t>2017-450300-48-01-012648</t>
  </si>
  <si>
    <t>二级公路，路线长50千米，路基红线宽8.5/10米。</t>
  </si>
  <si>
    <t>广西北部湾投资集团有限公司S210横县平马至灵山沙坪公路</t>
  </si>
  <si>
    <t>2018-450127-48-01-000486</t>
  </si>
  <si>
    <t>二级公路，路线长36千米，路基红线宽8.5/10米。</t>
  </si>
  <si>
    <t>广西北部湾投资集团有限公司S303南丹大厂至吾隘公路</t>
  </si>
  <si>
    <t>2018-451221-48-01-024804</t>
  </si>
  <si>
    <t>二级公路，路线长37千米，路基红线宽8.5米。</t>
  </si>
  <si>
    <t>广西北部湾投资集团有限公司省道S208融安至永福百寿公路（融安段）</t>
  </si>
  <si>
    <t>2019-450224-48-01-031655</t>
  </si>
  <si>
    <t>二级公路，路线总长42千米，路基红线宽8.5/10米。</t>
  </si>
  <si>
    <t>广西北部湾投资集团有限公司省道S310岑溪糯垌至平南四灵公路</t>
  </si>
  <si>
    <t>2017-450000-48-01-009168</t>
  </si>
  <si>
    <t>二级公路，路线全长93.37千米，路基红线宽7.5/8.5米。</t>
  </si>
  <si>
    <t>广西北部湾投资集团有限公司S501全州石塘经蕉江至高尚公路（兴安段K35+109～K60+310）</t>
  </si>
  <si>
    <t>2019-450325-48-01-030804</t>
  </si>
  <si>
    <t>二级公路，路线总长32.09千米，路基红线宽8.5米。</t>
  </si>
  <si>
    <t>广西北部湾投资集团有限公司S208富禄至丹洲公路</t>
  </si>
  <si>
    <t>2017-450000-54-01-500646</t>
  </si>
  <si>
    <t>全长78.64千米，一期工程长59.89千米，二期工程长18.75千米，路基红线宽8.5米。</t>
  </si>
  <si>
    <t>广西北部湾投资集团有限公司G243瑶山至南丹公路二期</t>
  </si>
  <si>
    <t>2018-451221-54-01-025027</t>
  </si>
  <si>
    <t>二级公路，路线全长7.7千米，路基红线宽8.5/30米。</t>
  </si>
  <si>
    <t>广西壮族自治区港航发展中心来宾至桂平2000吨级航道工程</t>
  </si>
  <si>
    <t>2019-450000-55-01-030782</t>
  </si>
  <si>
    <t>航道整治193.9千米，按内河2000吨级双线航道标准建设。</t>
  </si>
  <si>
    <t>广西壮族自治区港航发展中心</t>
  </si>
  <si>
    <t>广西壮族自治区港航发展中心柳江红花枢纽至石龙三江口Ⅱ级航道工程</t>
  </si>
  <si>
    <t>2102-450000-04-01-594461</t>
  </si>
  <si>
    <t>航道里程全长101.2千米，按内河Ⅱ级航道通航标准建设。</t>
  </si>
  <si>
    <t>广西北部湾投资集团有限公司桂林龙胜至峒中公路（上思至峒中段）</t>
  </si>
  <si>
    <t>2020-450000-48-01-020168</t>
  </si>
  <si>
    <t>主线全长76.718千米，路基红线宽26米，双向四车道。</t>
  </si>
  <si>
    <t>广西中交平昭投资有限公司全州至容县公路（平乐至昭平段）</t>
  </si>
  <si>
    <t>2020-450000-48-02-048511</t>
  </si>
  <si>
    <t>主线全长55千米，路基红线宽26米，双向四车道。</t>
  </si>
  <si>
    <t>广西中交平昭投资有限公司</t>
  </si>
  <si>
    <t>广西交通投资集团有限公司梧州-乐业公路乐业至望谟（乐业段）</t>
  </si>
  <si>
    <t>2020-450000-48-01-020172</t>
  </si>
  <si>
    <t>主线全长58.8千米，路基红线宽26米，双向四车道，设置3处互通式立交。</t>
  </si>
  <si>
    <t>广西北部湾投资集团有限公司南宁-湛江公路南宁至博白那卜段</t>
  </si>
  <si>
    <t>2020-450000-48-01-000334</t>
  </si>
  <si>
    <t>全长约186.8千米，共设互通立交21处，收费站13处，服务区4处，停车区4处。</t>
  </si>
  <si>
    <t>广西中铁南横高速公路有限公司岑溪-大新公路横县至南宁段</t>
  </si>
  <si>
    <t>2019-450000-48-02-042136</t>
  </si>
  <si>
    <t>主线长约110千米，双向八车道建设。</t>
  </si>
  <si>
    <t>广西中铁南横高速公路有限公司</t>
  </si>
  <si>
    <t>广西北部湾投资集团有限公司龙胜-峒中口岸公路南宁吴圩至上思段</t>
  </si>
  <si>
    <t>2020-450000-48-01-000333</t>
  </si>
  <si>
    <t>路线里程56千米，设7处互通立交等设施。</t>
  </si>
  <si>
    <t>广西北部湾投资集团有限公司天峨-北海公路巴马至平果段（巴马至羌圩）</t>
  </si>
  <si>
    <t>2020-450000-48-01-017780</t>
  </si>
  <si>
    <t>主线全长约57千米，路基红线宽33.5米，双向六车道。</t>
  </si>
  <si>
    <t>岑溪-大新公路信宜至玉林（广西段）</t>
  </si>
  <si>
    <t>2111-450000-04-01-313421</t>
  </si>
  <si>
    <t>主线全长67.8千米，路基宽42米，双向八车道。</t>
  </si>
  <si>
    <t>中铁建投广西南玉珠高速公路有限公司</t>
  </si>
  <si>
    <t>广西北部湾投资集团有限公司来宾西过境线高速公路</t>
  </si>
  <si>
    <t>2020-450000-48-01-020183</t>
  </si>
  <si>
    <t>主线全长22.9千米，路基红线宽26米，双向四车道。</t>
  </si>
  <si>
    <t>中铁建投广西南玉珠高速公路有限公司岑溪-大新公路玉林至横县段</t>
  </si>
  <si>
    <t>2106-450000-04-01-391105</t>
  </si>
  <si>
    <t>全长49.67千米，路基红线宽42米，双向八车道。</t>
  </si>
  <si>
    <t>广西北部湾投资集团有限公司武宣-来宾-合山-忻城高速公路</t>
  </si>
  <si>
    <t>2020-450000-48-01-020180</t>
  </si>
  <si>
    <t>主线全长119.08千米，路基红线宽26.5米（26米），双向四车道。</t>
  </si>
  <si>
    <t>广西北部湾投资集团有限公司百色-那坡-平孟公路（那坡至平孟口岸段）</t>
  </si>
  <si>
    <t>2020-450000-48-01-020505</t>
  </si>
  <si>
    <t>主线全长51千米，路基红线宽26米，双向四车道。</t>
  </si>
  <si>
    <t>广西中建苍昭高速公路有限公司梧州至乐业公路广宁经苍梧至昭平（广西段）</t>
  </si>
  <si>
    <t>2020-450000-48-02-048515</t>
  </si>
  <si>
    <t>项目主线全长113.3千米，路基宽度34.5米。</t>
  </si>
  <si>
    <t>广西中建苍昭高速公路有限公司</t>
  </si>
  <si>
    <t>广西交通投资集团有限公司桂林-恭城-贺州高速公路（桂林至钟山段）</t>
  </si>
  <si>
    <t>2020-450000-48-01-020186</t>
  </si>
  <si>
    <t>主线全长150千米，路基红线宽26米，设置11处互通式立交。</t>
  </si>
  <si>
    <t>广西钦州葛洲坝过境高速公路有限公司中心钦州北过境线公路</t>
  </si>
  <si>
    <t>2020-450000-48-02-039942</t>
  </si>
  <si>
    <t>主线全长43千米，路基红线宽26.5米，双向四车道高速公路。</t>
  </si>
  <si>
    <t>广西钦州葛洲坝过境高速公路有限公司</t>
  </si>
  <si>
    <t>广西新发展交通集团有限公司柳州至金秀公路（桐木至金秀段）</t>
  </si>
  <si>
    <t>2102-450000-04-01-703453</t>
  </si>
  <si>
    <t>主线全长约21.5千米，路基红线宽26米，双向四车道。</t>
  </si>
  <si>
    <t>广西新发展交通集团有限公司</t>
  </si>
  <si>
    <t>广西河荔高速公路有限公司河池至荔波公路</t>
  </si>
  <si>
    <t>2020-450000-48-02-048521</t>
  </si>
  <si>
    <t>主线全长69千米，路基红线宽27米，双向四车道。</t>
  </si>
  <si>
    <t>广西河荔高速公路有限公司</t>
  </si>
  <si>
    <t>广西交通投资集团有限公司岳圩口岸联线（合那高速至岳圩口岸）</t>
  </si>
  <si>
    <t>2020-450000-48-01-020506</t>
  </si>
  <si>
    <t>主线全长约5.1千米，路基红线宽26米，按双向四车道建设；主线连接线全长约4.2千米，一级公路，路基红线宽26米，双向四车道。</t>
  </si>
  <si>
    <t>广西隆硕高速公路投资有限公司隆安至硕龙高速公路</t>
  </si>
  <si>
    <t>2017-450000-48-02-013603</t>
  </si>
  <si>
    <t>全长107千米，路基红线宽27米，双向四车道。</t>
  </si>
  <si>
    <t>广西隆硕高速公路投资有限公司</t>
  </si>
  <si>
    <t>广西交通投资集团有限公司广西滨海公路龙门大桥</t>
  </si>
  <si>
    <t>2020-450000-48-01-006566</t>
  </si>
  <si>
    <t>全长7.6千米，其中主体工程包括3座大桥及一座立交桥及三段路基。</t>
  </si>
  <si>
    <t>广西交通投资集团有限公司梧州-玉林-钦州公路（苍梧至容县段）</t>
  </si>
  <si>
    <t>2102-450000-04-01-848776</t>
  </si>
  <si>
    <t>全长约105千米，路基红线宽26.5米，双向四车道。</t>
  </si>
  <si>
    <t>广西全灌高速公路有限公司全州至容县公路东安经全州至灌阳（广西段）</t>
  </si>
  <si>
    <t>2020-450000-48-02-048513</t>
  </si>
  <si>
    <t>主线全长68千米，路基红线宽26.5米，双向四车道。</t>
  </si>
  <si>
    <t>广西全灌高速公路有限公司</t>
  </si>
  <si>
    <t>广西壮族自治区交通运输厅百色市南北过境线公路（百色市南环线）</t>
  </si>
  <si>
    <t>2020-450000-48-01-020189</t>
  </si>
  <si>
    <t>路线全长26千米，双向4车道，路基宽度26米，设计速度100千米/小时。</t>
  </si>
  <si>
    <t>广西壮族自治区交通运输厅百色市南北过境线公路（百色市北环线）</t>
  </si>
  <si>
    <t>2020-450000-48-02-028878</t>
  </si>
  <si>
    <t>路线全长53.5千米，双向4车道，路基宽度26米。</t>
  </si>
  <si>
    <t>中交（百色）北环高速公路投资建设有限公司</t>
  </si>
  <si>
    <t>广西永柳高速公路有限公司桂林至钦州港公路（永福三皇至柳州段）</t>
  </si>
  <si>
    <t>2020-450000-48-02-063181</t>
  </si>
  <si>
    <t>路线全长79千米，双向四车道，路基宽度27米，设计速度120千米/小时。</t>
  </si>
  <si>
    <t>广西永柳高速公路有限公司</t>
  </si>
  <si>
    <t>广西国冶交通投资有限公司柳州高速过境线公路（罗城经柳城至鹿寨段）</t>
  </si>
  <si>
    <t>2020-450000-48-02-063180</t>
  </si>
  <si>
    <t>全长85.84千米，高速公路，双向四车道，路基宽度26.5米，设计速度120千米/小时。</t>
  </si>
  <si>
    <t>广西国冶交通投资有限公司</t>
  </si>
  <si>
    <t>自治区农业农村厅</t>
  </si>
  <si>
    <t>广西农业工程职业技术学院</t>
  </si>
  <si>
    <t>2017-451421-82-01-010193</t>
  </si>
  <si>
    <t>总建筑面积25.7万平方米，建设教学实训楼、学生宿舍、体育馆、图书馆等。</t>
  </si>
  <si>
    <t>自治区卫生健康委</t>
  </si>
  <si>
    <t>广西中医药大学附属瑞康医院凤岭南医院建设项目</t>
  </si>
  <si>
    <t>2019-450103-83-01-020335</t>
  </si>
  <si>
    <t>总建筑面积17.88万平方米，设置病床1000张，建设门诊综合楼、住院综合楼、科研教学培训楼等。</t>
  </si>
  <si>
    <t>广西中医药大学附属瑞康医院</t>
  </si>
  <si>
    <t>自治区体育局</t>
  </si>
  <si>
    <t>自治区体育局广西飞碟靶场训练比赛基地</t>
  </si>
  <si>
    <t>2020-450000-89-01-014961</t>
  </si>
  <si>
    <t>总建筑面积约3.8万平方米，主要建设飞碟靶场、赛事用房、管理用房、运动员休息室等。</t>
  </si>
  <si>
    <t>自治区体育局三塘体育训练比赛基地</t>
  </si>
  <si>
    <t>2020-450000-89-01-014962</t>
  </si>
  <si>
    <t>总建筑面积约22.63万平方米，建设射击馆、室内田径场、球类综合馆、轮滑综合馆等设施。</t>
  </si>
  <si>
    <t>自治区体育局江南训练基地运动员宿舍</t>
  </si>
  <si>
    <t>2020-450000-89-01-014965</t>
  </si>
  <si>
    <t>总建筑面积约13.63万平方米，建设运动员宿舍、运动技术用房、体能康复用房等。</t>
  </si>
  <si>
    <t>自治区体育局广西体育产业城—广西体育教科训一体化基地</t>
  </si>
  <si>
    <t>2017-450114-88-01-033450</t>
  </si>
  <si>
    <t>总建筑面积约78万平方米，主要建设专业运动员和后备运动员教育、科研、训练及生活配套设施。</t>
  </si>
  <si>
    <t>上海博盟体育发展有限公司广西博盟体育综合体</t>
  </si>
  <si>
    <t>2101-450108-04-05-800457</t>
  </si>
  <si>
    <t>建筑面积约18万平方米，建设体育组织办公基地、体育文化交流中心等设施。</t>
  </si>
  <si>
    <t>上海博盟体育发展有限公司</t>
  </si>
  <si>
    <t>自治区林业局</t>
  </si>
  <si>
    <t>广西康峰资产管理有限公司广西高峰自治区级森林公园（兴宁片区）</t>
  </si>
  <si>
    <t>2017-450102-02-03-025426</t>
  </si>
  <si>
    <t>产业</t>
  </si>
  <si>
    <t>建设道路39.09千米、骑行绿道16.18千米；旅游服务设施总建筑面积8万平方米。</t>
  </si>
  <si>
    <t>广西康峰资产管理有限公司</t>
  </si>
  <si>
    <t>中马钦州产业园区管委会</t>
  </si>
  <si>
    <t>中交城市投资广西中马钦州产业园区有限公司中马钦州产业园区金谷大街工程</t>
  </si>
  <si>
    <t>2017-450702-48-01-031074</t>
  </si>
  <si>
    <t>城市主干道路，全长约2.7千米，双向六车道。</t>
  </si>
  <si>
    <t>中交城市投资广西中马钦州产业园区有限公司</t>
  </si>
  <si>
    <t>中交城市投资广西中马钦州产业园区有限公司中马钦州产业园区云顶大街工程</t>
  </si>
  <si>
    <t>2017-450702-48-01-029259</t>
  </si>
  <si>
    <t>城市主干道路，全长2.6千米。</t>
  </si>
  <si>
    <t>自治区通信管理局</t>
  </si>
  <si>
    <t>中国铁塔广西分公司公路铁路通信公网覆盖补点建设项目</t>
  </si>
  <si>
    <t>2019-450000-63-03-033238</t>
  </si>
  <si>
    <t>新建铁塔约2000座，建设公路、铁路隧道室分项目约500千米。</t>
  </si>
  <si>
    <t>中国铁塔广西分公司</t>
  </si>
  <si>
    <t>广西邮政分公司</t>
  </si>
  <si>
    <t>中国邮政集团公司南宁邮件处理中心</t>
  </si>
  <si>
    <t>2019-450112-60-03-046047</t>
  </si>
  <si>
    <t>总建筑面积4.5万平方米。建设综合中心、仓储中心主体项目等设施。</t>
  </si>
  <si>
    <t>中国邮政集团公司</t>
  </si>
  <si>
    <t>广西机场管理集团有限责任公司</t>
  </si>
  <si>
    <t>广西机场管理集团有限责任公司南宁机场改扩建工程</t>
  </si>
  <si>
    <t>2019-000052-56-01-001473</t>
  </si>
  <si>
    <t>飞行区等级4F，建设1条长3.8千米、宽45米的第二跑道及相应的滑行道系统，跑道主、次降方向分别设置Ⅲ类和Ⅰ类精密进近系统。</t>
  </si>
  <si>
    <t>自治区消防救援总队</t>
  </si>
  <si>
    <t>广西消防救援总队训练基地（陆地部分）</t>
  </si>
  <si>
    <t>2019-450108-47-01-029681</t>
  </si>
  <si>
    <t>总建筑面积3.83万平方米，建设教学楼、学员宿舍楼及体能训练馆、器材库房、食堂等。</t>
  </si>
  <si>
    <t>南宁市人民政府</t>
  </si>
  <si>
    <t>广西大唐桂冠新能源有限公司宾阳马王风电场三期工程</t>
  </si>
  <si>
    <t>2020-450000-44-02-023908</t>
  </si>
  <si>
    <t>总装机容量100兆瓦，安装14台单机容量为5兆瓦和8台单机容量3.85兆瓦的风力发电机组，新建一条220千伏送出线路接入智诚站。</t>
  </si>
  <si>
    <t>广西大唐桂冠新能源有限公司</t>
  </si>
  <si>
    <t>南宁纵横时代建设投资有限公司那况路(金仑路-K0+880）</t>
  </si>
  <si>
    <t>2203-450100-04-05-757596</t>
  </si>
  <si>
    <t>全长0.75米，城市主干路，红线宽度45米，设计速度60千米/小时。</t>
  </si>
  <si>
    <t>南宁纵横时代建设投资有限公司</t>
  </si>
  <si>
    <t>南宁吉昇新能源有限公司邕宁吉电百济新平农光互补发电项目</t>
  </si>
  <si>
    <t>2104-450000-04-01-759227</t>
  </si>
  <si>
    <t>建设300兆瓦农光互补光伏电站，项目分两期建设，一期、二期分别建设150兆瓦。</t>
  </si>
  <si>
    <t>南宁吉昇新能源有限公司</t>
  </si>
  <si>
    <t>南宁市灌区管理中心广西南宁市五化灌区续建配套与现代化改造工程</t>
  </si>
  <si>
    <t>2106-450000-04-01-265535</t>
  </si>
  <si>
    <t>总干渠改造、六卡结瓜塘和塘昶结瓜塘整治，总干渠土方清理，完成总干渠668座附属建筑物维修改造，量水堰223座，新建总干渠渠顶混凝土道路。</t>
  </si>
  <si>
    <t>南宁市灌区管理中心</t>
  </si>
  <si>
    <t>横州市现代农业产业园管理中心横县健康特色农产品加工产业园(二期）工程项目</t>
  </si>
  <si>
    <t>2020-450127-78-01-026153</t>
  </si>
  <si>
    <t>建设排水渠工程、市政道路工程（含道路、标准厂房建设工程等）。</t>
  </si>
  <si>
    <t>横州市现代农业产业园管理中心</t>
  </si>
  <si>
    <t>隆安县和泰港口服务有限公司南宁港隆安港区宝塔作业区码头工程</t>
  </si>
  <si>
    <t>2103-450100-04-01-166724</t>
  </si>
  <si>
    <t>新建7个1000吨级散货泊位，建设码头水工建筑物、码头装卸设备等工程，设计年通过能力为367万吨。</t>
  </si>
  <si>
    <t>隆安县和泰港口服务有限公司</t>
  </si>
  <si>
    <t>广西绿城水务股份有限公司石埠水厂一期工程</t>
  </si>
  <si>
    <t>2020-450111-46-02-056481</t>
  </si>
  <si>
    <t>一期工程建设规模70万立方米/日，建设出厂主干管道；远期总规模140万立方米/日。</t>
  </si>
  <si>
    <t>广西绿城水务股份有限公司</t>
  </si>
  <si>
    <t>广西南宁二环高速公路有限公司南宁南过境线(六景至大塘段）公路</t>
  </si>
  <si>
    <t>2105-450000-04-01-873809</t>
  </si>
  <si>
    <t>主线全长约53.3千米，路基红线宽度26.5米，双向四车道，二级公路连接线1千米，共建设5个互通。</t>
  </si>
  <si>
    <t>广西南宁二环高速公路有限公司</t>
  </si>
  <si>
    <t>南宁纵横时代建设投资有限公司轨道交通5号线沿线道路整治工程(邕宾立交-那洪收费站）</t>
  </si>
  <si>
    <t>2102-450100-04-01-514532</t>
  </si>
  <si>
    <t>全长13千米，路幅宽度30-60米，建设道路、排水、交通、照明、绿化等附属工程。</t>
  </si>
  <si>
    <t>广西龙源风力发电有限公司龙源广西横州市天堂岭640MW农光储一体化发电项目</t>
  </si>
  <si>
    <t>2109-450000-04-01-972354</t>
  </si>
  <si>
    <t>建设640兆瓦光伏发电站及相关配套设施。</t>
  </si>
  <si>
    <t>广西龙源风力发电有限公司</t>
  </si>
  <si>
    <t>广西绿城水务股份有限公司五象水厂一期工程</t>
  </si>
  <si>
    <t>2104-450100-04-01-997478</t>
  </si>
  <si>
    <t>新建水厂1座，供水规模为30万立方米/日。</t>
  </si>
  <si>
    <t>广西国能能源发展有限公司国能横县峦城新型LED补光技术保粮光伏项目</t>
  </si>
  <si>
    <t>2104-450000-04-01-310583</t>
  </si>
  <si>
    <t>新建规模30兆瓦农光互补试验科技项目。</t>
  </si>
  <si>
    <t>广西国能能源发展有限公司</t>
  </si>
  <si>
    <t>南宁交通投资集团有限责任公司南宁市大王滩水库除险加固工程</t>
  </si>
  <si>
    <t>2020-450000-76-01-037812</t>
  </si>
  <si>
    <t>总库容6.38亿立方米，以灌溉为主，兼顾发电、供水、旅游等综合利用的大（2）型水库。建设大坝、库区护岸、防汛道路、主坝与2#副坝之间的除险加固处理等。</t>
  </si>
  <si>
    <t>南宁交通投资集团有限责任公司</t>
  </si>
  <si>
    <t>广西旅发置业集团有限公司南宁市恩湖路(邕武路-金仑路）工程</t>
  </si>
  <si>
    <t>2020-450000-54-01-017701</t>
  </si>
  <si>
    <t>全长5.5千米，城市次干路，双向4车道，红线宽度36米，设计速度40千米/小时。</t>
  </si>
  <si>
    <t>广西旅发置业集团有限公司</t>
  </si>
  <si>
    <t>南宁市富申建设投资有限责任公司北仑路(那况路—嘉和城北侧东西向干路）工程</t>
  </si>
  <si>
    <t>2020-450100-48-01-061843</t>
  </si>
  <si>
    <t>全长约2.007千米，城市主干路，红线宽度36米，设计速度50千米/小时。</t>
  </si>
  <si>
    <t>南宁市富申建设投资有限责任公司</t>
  </si>
  <si>
    <t>广西北部湾投资集团有限公司吴圩至大塘高速公路机场连接线</t>
  </si>
  <si>
    <t>2112-450100-04-01-177207</t>
  </si>
  <si>
    <t>全长2.25千米,一级公路，双向4车道，路基宽度22.5米，设计速度80千米/小时。</t>
  </si>
  <si>
    <t>特变电工新疆新能源股份有限公司南宁市兴宁区昆仑镇坛勒50MW风电项目</t>
  </si>
  <si>
    <t>2020-450000-44-02-044036</t>
  </si>
  <si>
    <t>建设装机规模为50兆瓦的风力发电机组及其配套附属设施。</t>
  </si>
  <si>
    <t>特变电工新疆新能源股份有限公司</t>
  </si>
  <si>
    <t>南宁产投工业园区开发有限责任公司南宁产投创新产业园二期项目</t>
  </si>
  <si>
    <t>2101-450109-04-01-844541</t>
  </si>
  <si>
    <t>总建筑面积约为22.4万平方米，建设标准厂房、综合动力站等。</t>
  </si>
  <si>
    <t>南宁产投工业园区开发有限责任公司</t>
  </si>
  <si>
    <t>南宁管廊核心区缆线工程项目管理有限公司南宁市核心城区缆线管廊工程</t>
  </si>
  <si>
    <t>2020-450100-48-02-006942</t>
  </si>
  <si>
    <t>建设缆线管廊，线路长约8.3千米。</t>
  </si>
  <si>
    <t>南宁管廊核心区缆线工程项目管理有限公司</t>
  </si>
  <si>
    <t>南宁交投六景园区开发有限责任公司南宁六景工业园区景江产城开发及配套建设项目</t>
  </si>
  <si>
    <t>2019-450127-48-03-040777</t>
  </si>
  <si>
    <t>建设园区道路工程，景江大道、纬九路，道路总长约2.75千米。</t>
  </si>
  <si>
    <t>南宁交投六景园区开发有限责任公司</t>
  </si>
  <si>
    <t>南宁交投六景园区开发有限责任公司南宁六景工业园区景春产城开发及配套建设项目</t>
  </si>
  <si>
    <t>2019-450127-48-03-040775</t>
  </si>
  <si>
    <t>建设标准厂房建筑面积约6万平方米，建设园区道路工程，经一路、纬八路，道路总长度4千米。</t>
  </si>
  <si>
    <t>南宁交投六景园区开发有限责任公司南宁六景工业园区八联产城开发及配套建设项目</t>
  </si>
  <si>
    <t>2019-450127-48-03-040776</t>
  </si>
  <si>
    <t>建设园区道路工程，北经一路、北经二路、纬六路，道路总长度4.58千米。</t>
  </si>
  <si>
    <t>南宁交投六景园区开发有限责任公司南宁六景工业园区承朴产城开发及配套建设项目</t>
  </si>
  <si>
    <t>2019-450127-48-03-040778</t>
  </si>
  <si>
    <t>建设园区道路工程，纬十一路、纬十路，道路总长度3.32千米。</t>
  </si>
  <si>
    <t>广西横州市华鑫基础设施投资发展有限公司横县健康特色农产品加工产业园基础设施项目(一期）</t>
  </si>
  <si>
    <t>2018-450127-05-01-038120</t>
  </si>
  <si>
    <t>建设园区道路、污水处理厂等基础设施，建设标准厂房及配套附属设施30万平方米。</t>
  </si>
  <si>
    <t>广西横州市华鑫基础设施投资发展有限公司</t>
  </si>
  <si>
    <t>广西武鸣东翰投资发展有限责任公司南宁教育园区基础设施建设项目(三期）</t>
  </si>
  <si>
    <t>2019-450122-48-01-032190</t>
  </si>
  <si>
    <t>东片区市政道路共7条，全长14.3千米；西片区市政道路6条，全长11.5千米。</t>
  </si>
  <si>
    <t>广西武鸣东翰投资发展有限责任公司</t>
  </si>
  <si>
    <t>广西航港投资集团有限公司南宁空港经济区产业配套基础设施工程</t>
  </si>
  <si>
    <t>2017-450112-48-01-008130</t>
  </si>
  <si>
    <t>建设空港物流园A区纵四路、空港物流园A区横一路等7条道路建设以及空港物流园管线迁改工程，道路总长约9.83千米，红线宽24-50米。</t>
  </si>
  <si>
    <t>广西航港投资集团有限公司</t>
  </si>
  <si>
    <t>南宁交投六景园区开发有限责任公司南宁六景工业园区景州产城开发及配套建设项目(一期）</t>
  </si>
  <si>
    <t>2019-450127-48-03-040774</t>
  </si>
  <si>
    <t>建设景州大道、纬四路、纬五路等园区道路工程，道路总长3.59千米。</t>
  </si>
  <si>
    <t>马山县交通运输局马山县乐圩至周鹿二级公路项目</t>
  </si>
  <si>
    <t>2017-450100-54-01-000409</t>
  </si>
  <si>
    <t>二级公路路线全长40.01千米，路基红线宽10米。</t>
  </si>
  <si>
    <t>马山县交通运输局</t>
  </si>
  <si>
    <t>广西南宾公路建设发展有限公司G322/358南宁至宾阳至黎塘公路</t>
  </si>
  <si>
    <t>2018-450100-54-01-029797</t>
  </si>
  <si>
    <t>一级公路，总长约89千米。</t>
  </si>
  <si>
    <t>广西南宾公路建设发展有限公司</t>
  </si>
  <si>
    <t>横州市交通运输局G324横县南绕城线(含横州大桥）</t>
  </si>
  <si>
    <t>2019-450127-48-01-003708</t>
  </si>
  <si>
    <t>一级公路，全长20.3千米，其中公路工程18.2千米，桥梁及引道工程2.1千米。</t>
  </si>
  <si>
    <t>横州市交通运输局</t>
  </si>
  <si>
    <t>邕宁区交通运输局南宁市邕宁区蒲庙经新江至百济二级公路</t>
  </si>
  <si>
    <t>2018-450109-54-01-006109</t>
  </si>
  <si>
    <t>二级公路，全长37.2千米，路基红线宽12米，路面红线宽7.5米。</t>
  </si>
  <si>
    <t>邕宁区交通运输局</t>
  </si>
  <si>
    <t>南宁城市路桥投资管理有限责任公司机场高速公路T2航站楼收费站工程</t>
  </si>
  <si>
    <t>2019-450112-54-01-013054</t>
  </si>
  <si>
    <t>建筑面积约1.44万平方米，新建6入14出收费站一座，含那洪收费站改造等。</t>
  </si>
  <si>
    <t>南宁城市路桥投资管理有限责任公司</t>
  </si>
  <si>
    <t>广西临空投资发展有限公司南宁零公里空港产业园项目</t>
  </si>
  <si>
    <t>2020-450112-56-03-028476</t>
  </si>
  <si>
    <t>总建筑面积约31.8万平方米，其中：西区为国内一级货运设施区建设4个单体；东区建设南宁保税物流中心（B型）、冷库、分拨中心及配套设施等14个单体。</t>
  </si>
  <si>
    <t>广西临空投资发展有限公司</t>
  </si>
  <si>
    <t>上林县水利局上林县城乡一体化供水网工程</t>
  </si>
  <si>
    <t>2020-450125-76-01-005771</t>
  </si>
  <si>
    <t>建设上林县巷贤镇明亮镇集中连片供水工程、上林县白圩镇集中连片供水工程、西燕镇镇圩乡集中连片供水工程。</t>
  </si>
  <si>
    <t>上林县水利局</t>
  </si>
  <si>
    <t>宾阳县水利局广西南宁市宾阳县武陵镇、大桥镇、中华镇、古辣镇及王灵镇农村饮水安全巩固提升集中连片供水工程</t>
  </si>
  <si>
    <t>2020-450126-76-01-006738</t>
  </si>
  <si>
    <t>新建1座供水处理厂，敷设输水管线1.86千米、配水管线37.28千米、管线维修改造40.21千米、管网延伸工程89.41千米。</t>
  </si>
  <si>
    <t>宾阳县水利局</t>
  </si>
  <si>
    <t>广西上横高速公路有限公司上林至横县公路</t>
  </si>
  <si>
    <t>2020-450000-48-02-005712</t>
  </si>
  <si>
    <t>主线全长约118.46千米。</t>
  </si>
  <si>
    <t>广西上横高速公路有限公司</t>
  </si>
  <si>
    <t>南宁纵横时代建设投资有限公司南宁市塘根路(昆仑大道—高环）工程</t>
  </si>
  <si>
    <t>2018-450100-48-01-000729</t>
  </si>
  <si>
    <t>道路全长2.60千米，红线宽40米。</t>
  </si>
  <si>
    <t>南宁交通资产管理有限责任公司南宁市巧红路道路工程项目</t>
  </si>
  <si>
    <t>2019-450000-54-01-009281</t>
  </si>
  <si>
    <t>城市次干路，全长1.77千米，红线宽40米，双向六车道。</t>
  </si>
  <si>
    <t>南宁交通资产管理有限责任公司</t>
  </si>
  <si>
    <t>南宁市青秀区交通运输局南宁市伶俐大桥</t>
  </si>
  <si>
    <t>2019-450103-48-01-002851</t>
  </si>
  <si>
    <t>总长1.97千米，其中：大桥总长1.70千米，引道长273米，宽30.5米。</t>
  </si>
  <si>
    <t>南宁市青秀区交通运输局</t>
  </si>
  <si>
    <t>广西航港投资集团有限公司南宁空港经济区现代服务业配套基础设施工程项目</t>
  </si>
  <si>
    <t>2020-450112-48-01-029659</t>
  </si>
  <si>
    <t>建设吴圩镇7号路北段、10号路、23号路、28号路、32号路、35号路、36号路、39号路，道路总长8278米。</t>
  </si>
  <si>
    <t>南宁纵横时代建设投资有限公司南宁市长堽路延长线工程(高环至新外高环）</t>
  </si>
  <si>
    <t>2017-450100-78-01-501289</t>
  </si>
  <si>
    <t>城市主干道，长13.2千米，路基红线宽60米。</t>
  </si>
  <si>
    <t>南宁纵横时代建设投资有限公司南宁市现有高速公路东环改快速路一期工程</t>
  </si>
  <si>
    <t>2019-450100-48-01-033455</t>
  </si>
  <si>
    <t>路面维修，道路全长约45千米；建设安吉大道连接线约1.8千米、8座立交桥及相关配套工程等。</t>
  </si>
  <si>
    <t>南宁纵横时代建设投资有限公司建兴路北延长线工程</t>
  </si>
  <si>
    <t>2017-450100-48-01-000254</t>
  </si>
  <si>
    <t>道路全长3.19千米，红线宽40米，一期建设高改快-建兴路立交段，路线长1.34千米，二期建设建兴路北延长线北段，路线长1.86千米。</t>
  </si>
  <si>
    <t>南方电网调峰调频发电有限公司南宁抽水蓄能电站</t>
  </si>
  <si>
    <t>2019-450122-44-02-007773</t>
  </si>
  <si>
    <t>建设规划装机容量120万千瓦电站，安装4台30万千瓦水泵水轮机组。</t>
  </si>
  <si>
    <t>南方电网调峰调频发电有限公司</t>
  </si>
  <si>
    <t>南方电网综合能源广西有限公司宾阳县300MW(一期150MW）农光互补综合能源利用项目</t>
  </si>
  <si>
    <t>2112-450000-04-05-738169</t>
  </si>
  <si>
    <t>项目总规划装机容量300兆瓦光伏，一期150兆瓦，二期150兆瓦，配套建设220千伏开关站。</t>
  </si>
  <si>
    <t>南方电网综合能源广西有限公司</t>
  </si>
  <si>
    <t>横县正泰投资发展有限公司南玉高铁横县站综合交通枢纽工程项目</t>
  </si>
  <si>
    <t>2202-450127-04-01-768799</t>
  </si>
  <si>
    <t>主要建设高铁大道长4.1千米，道路红线60米宽，建设站前广场、地面停车场、高铁大道以及公建配套设施。</t>
  </si>
  <si>
    <t>横县正泰投资发展有限公司</t>
  </si>
  <si>
    <t>马山县苏博工业园区管理委员会苏博工业园区农民工创业园创业基地工程(二期A标）</t>
  </si>
  <si>
    <t>2202-450124-04-01-153175</t>
  </si>
  <si>
    <t>建设2栋4层标准厂房、1栋14层基础配套设施。</t>
  </si>
  <si>
    <t>马山县苏博工业园区管理委员会</t>
  </si>
  <si>
    <t>南宁邕州弗迪电池有限公司比亚迪动力电池扩产项目</t>
  </si>
  <si>
    <t>2205-450109-04-01-446096</t>
  </si>
  <si>
    <t>租用厂房24万平方米，建设规模为10吉瓦时的动力电池项目，建设内容包括混料、涂布、装配、注液、检测车间。</t>
  </si>
  <si>
    <t>南宁邕州弗迪电池有限公司</t>
  </si>
  <si>
    <t>广西东盟弗迪电池有限公司比亚迪10GW时混合动力电池及5GW时新型电池项目</t>
  </si>
  <si>
    <t>2207-450113-04-01-705738</t>
  </si>
  <si>
    <t>总建筑面积约64.94万平方米，建设电池电芯、模组等产品的研发、生产和制造厂房。</t>
  </si>
  <si>
    <t>广西东盟弗迪电池有限公司</t>
  </si>
  <si>
    <t>广西宾阳县兴园投资发展有限公司宾阳县黎塘工业园区宾州电子信息产业园及其生活配套设施二期项目</t>
  </si>
  <si>
    <t>2107-450126-04-01-292006</t>
  </si>
  <si>
    <t>总建筑面积约为18万平方米，建设研发中心楼、标准厂房、配套生活楼、开源二支路道路工程、供水工程等。</t>
  </si>
  <si>
    <t>广西宾阳县兴园投资发展有限公司</t>
  </si>
  <si>
    <t>宾阳县住房和城乡建设局宾阳县城市供水(二期）工程</t>
  </si>
  <si>
    <t>2110-450126-04-01-796003</t>
  </si>
  <si>
    <t>新建翻板滤池1座、沉淀池2座，敷设一条3千米供水管，新增供水能力约10万吨/日，改造县城老旧供水管网80千米。</t>
  </si>
  <si>
    <t>宾阳县住房和城乡建设局</t>
  </si>
  <si>
    <t>广西智亮新材料股份有限公司锂电池新材料加工及资源回收循环利用项目</t>
  </si>
  <si>
    <t>2206-450127-04-01-920153</t>
  </si>
  <si>
    <t>建设加工回收循环利用锂电池7万吨生产线。</t>
  </si>
  <si>
    <t>广西智亮新材料股份有限公司</t>
  </si>
  <si>
    <t>南宁交通投资集团有限责任公司南宁市公共充换电设施及储能项目</t>
  </si>
  <si>
    <t>2208-450100-04-05-919692</t>
  </si>
  <si>
    <t>建设约200座电动汽车充电站，配套光伏、储能、换电站、电动自行车充换电站若干，智能化充换电运营服务平台等。</t>
  </si>
  <si>
    <t>宾阳县水利局宾阳县城乡供水一体化供水网及水网配套工程二期</t>
  </si>
  <si>
    <t>2208-450126-04-01-490687</t>
  </si>
  <si>
    <t>新建六岭水厂，扩建或改造清平水厂、大江水厂、枫江水厂等3座水厂，并根据水厂需求配套相关设施；实施宾阳县黎塘镇、和吉镇、洋桥镇集中连片规模化供水工程。</t>
  </si>
  <si>
    <t>南宁市排水有限责任公司邕江上游引水工程一期工程-可心江原水专线工程</t>
  </si>
  <si>
    <t>2202-450100-04-01-108251</t>
  </si>
  <si>
    <t>新建提升泵站一座，规模90万立方米/天，2根输水管线，全长4.1千米。</t>
  </si>
  <si>
    <t>南宁市排水有限责任公司</t>
  </si>
  <si>
    <t>广西宁福新能源科技有限公司200亿瓦时锂电池项目</t>
  </si>
  <si>
    <t>2106-450103-04-01-722747</t>
  </si>
  <si>
    <t>拟建设厂房面积32万平方米，建设年产200亿瓦时锂离子电池生产线。</t>
  </si>
  <si>
    <t>广西宁福新能源科技有限公司</t>
  </si>
  <si>
    <t>南宁产投智创江南投资开发有限责任公司江南产业园项目</t>
  </si>
  <si>
    <t>2109-450105-04-05-687766</t>
  </si>
  <si>
    <t>总建筑面积约9万平方米，建设标准厂房、宿舍与食堂等配套设施，主要引进电子信息、医疗器械上下游企业入驻。</t>
  </si>
  <si>
    <t>南宁产投智创江南投资开发有限责任公司</t>
  </si>
  <si>
    <t>南宁农产品交易中心有限责任公司南宁农产品交易中心(二期）</t>
  </si>
  <si>
    <t>2017-450103-51-03-025319</t>
  </si>
  <si>
    <t>总建筑面积约27万平方米，建设仓储、冷库及物流加工等配套设施。</t>
  </si>
  <si>
    <t>南宁农产品交易中心有限责任公司</t>
  </si>
  <si>
    <t>上林卫城建设投资有限公司上林县南丹卫城文旅项目</t>
  </si>
  <si>
    <t>2020-450125-50-03-030249</t>
  </si>
  <si>
    <t>建设核心区古城公共基础设施建设工程、南丹卫城遗址公园、文体（市民）中心以及配套公共服务设施等。</t>
  </si>
  <si>
    <t>上林卫城建设投资有限公司</t>
  </si>
  <si>
    <t>南宁电建兴国旅游发展文化有限公司武鸣·禅茶谷健康颐养文旅项目(一期）</t>
  </si>
  <si>
    <t>2019-450122-82-03-001884</t>
  </si>
  <si>
    <t>总建筑面积46.54万平方米，建设健康养生、智慧颐养社区、智慧田园生活区、配套教育及文化中心等。</t>
  </si>
  <si>
    <t>南宁电建兴国旅游发展文化有限公司</t>
  </si>
  <si>
    <t>广西润瀚新材料科技有限公司广西南宁市马脚山矿区建筑石料用石灰岩开采及加工项目</t>
  </si>
  <si>
    <t>2107-450107-04-01-355720</t>
  </si>
  <si>
    <t>建设骨料生产厂房及生产配套设施等。</t>
  </si>
  <si>
    <t>广西润瀚新材料科技有限公司</t>
  </si>
  <si>
    <t>广西新建兴农牧有限责任公司南宁市江南区苏圩镇种猪场项目</t>
  </si>
  <si>
    <t>2020-450105-03-03-032879</t>
  </si>
  <si>
    <t>分两期建设，第一期存栏母猪14400头，建设1800头曾祖代繁殖舍及配套设施7万平方米，第二期存栏母猪14400头。</t>
  </si>
  <si>
    <t>广西新建兴农牧有限责任公司</t>
  </si>
  <si>
    <t>南宁泰克半导体有限公司半导体存储产业研发制造基地</t>
  </si>
  <si>
    <t>2111-450108-07-01-770850</t>
  </si>
  <si>
    <t>总建筑面积1.2万平方米，打造金泰克存储产品产业园区，并以存储产品为核心，引进上下游产业项目，形成半导体存储产品产业集群。</t>
  </si>
  <si>
    <t>南宁泰克半导体有限公司</t>
  </si>
  <si>
    <t>广西优泰科技有限公司南宁市江南区智能通讯终端生产线项目(一期）</t>
  </si>
  <si>
    <t>2111-450105-04-01-105704</t>
  </si>
  <si>
    <t>租赁标准厂房约2万平方米，组建西门子D系列高速贴片线5条。测试线5条，年产能为1500万片。组建手机组装生产线5条，预估年产能为600万台。智能穿戴产品线2-3条。</t>
  </si>
  <si>
    <t>广西优泰科技有限公司</t>
  </si>
  <si>
    <t>中农联(南宁）建设开发有限公司中农联·宾阳桂中农副产品交易中心</t>
  </si>
  <si>
    <t>2020-450126-51-03-054783</t>
  </si>
  <si>
    <t>总建筑面积13万平方米，建设以批发经营农副产品为主的综合性市场。</t>
  </si>
  <si>
    <t>中农联（南宁）建设开发有限公司</t>
  </si>
  <si>
    <t>广西新中产业投资有限公司中国—东盟特色商品汇聚中心(一期）</t>
  </si>
  <si>
    <t>2201-450111-04-01-545235</t>
  </si>
  <si>
    <t>建筑面积约20万平方米，建设特色主题展示馆。</t>
  </si>
  <si>
    <t>广西新中产业投资有限公司</t>
  </si>
  <si>
    <t>南宁维宁供应链有限公司南宁维宁供应链项目</t>
  </si>
  <si>
    <t>2202-450108-04-01-228200</t>
  </si>
  <si>
    <t>总建筑面积18万平方米，建设跨境商品加工中心、自营直销中心、展示中心、物流周转中心、分拣包装分拨中心等。</t>
  </si>
  <si>
    <t>南宁维宁供应链有限公司</t>
  </si>
  <si>
    <t>广西桂澳线缆有限责任公司国际高端线缆东盟智能制造基地项目</t>
  </si>
  <si>
    <t>2206-450111-04-01-436057</t>
  </si>
  <si>
    <t>总建筑面积10万平方米，建设国际高端线缆东盟智能制造基地。</t>
  </si>
  <si>
    <t>广西桂澳线缆有限责任公司</t>
  </si>
  <si>
    <t>广西南南铝加工有限公司高端高精铝材首台套重大短板装备及配套建设项目</t>
  </si>
  <si>
    <t>2019-450105-32-03-001900</t>
  </si>
  <si>
    <t>新增气垫炉、辊底式淬火炉等重大短板装备，形成年产8万吨铝合金热处理产品。</t>
  </si>
  <si>
    <t>广西南南铝加工有限公司</t>
  </si>
  <si>
    <t>南宁产投智创经开投资开发有限责任公司产投经开海城产业园项目</t>
  </si>
  <si>
    <t>2104-450112-04-01-313512</t>
  </si>
  <si>
    <t>总建筑面积约31.85万平方米，建设标准车间、中试车间、研发中心等配套设施。引进生物医药、医疗器械产业。</t>
  </si>
  <si>
    <t>南宁产投智创经开投资开发有限责任公司</t>
  </si>
  <si>
    <t>广西柳钢产业发展有限公司中国东盟金属材料产业园</t>
  </si>
  <si>
    <t>2020-450103-73-03-027492</t>
  </si>
  <si>
    <t>总建筑面积约22万平方米，建设金属材料研发中心、国际贸易、金属循环利用、钢材贸易、金融结算、智能制造等一体产业园。</t>
  </si>
  <si>
    <t>广西柳钢产业发展有限公司</t>
  </si>
  <si>
    <t>泰康之家桂园(南宁）置业有限公司泰康之家桂园养老社区</t>
  </si>
  <si>
    <t>2017-450102-47-03-012749</t>
  </si>
  <si>
    <t>总建筑面积约30.13万平方米，建设医养结合养老社区。</t>
  </si>
  <si>
    <t>泰康之家桂园（南宁）置业有限公司</t>
  </si>
  <si>
    <t>五象云谷有限公司五象云谷云计算中心</t>
  </si>
  <si>
    <t>2019-450108-65-03-043936</t>
  </si>
  <si>
    <t>总建筑面积约14.99万平方米，建设数据中心楼、动力中心楼、其他生产厂房及生产配套楼。</t>
  </si>
  <si>
    <t>五象云谷有限公司</t>
  </si>
  <si>
    <t>广西宾阳县兴园投资发展有限公司宾阳县黎塘工业园区宾州电子信息产业园项目</t>
  </si>
  <si>
    <t>2020-450126-78-01-001002</t>
  </si>
  <si>
    <t>标准厂房建设项目建筑面积10.8万平方米，道路总长1.28千米，建设标准厂房、道路等内容。</t>
  </si>
  <si>
    <t>南宁五象新区建设投资有限责任公司五象投资创新型信息产业基地一期</t>
  </si>
  <si>
    <t>2020-450108-47-03-005340</t>
  </si>
  <si>
    <t>总建筑面积21.6万平方米。建设信息网络、信息技术、人工智能等产业领域相关产品厂房10栋。</t>
  </si>
  <si>
    <t>南宁五象新区建设投资有限责任公司</t>
  </si>
  <si>
    <t>南南铝业股份有限公司南南电子汽车新材料精深加工技术改造项目</t>
  </si>
  <si>
    <t>2016-450109-13-03-900223</t>
  </si>
  <si>
    <t>一期建设特建工程中心、轻量化汽车工程智造中心（一期）；二期建设汽车新材料制造中心、新能源电池材料制造中心及轻量化新材料应用研究院；三期建设轻量化汽车工程智造中心（二期）。</t>
  </si>
  <si>
    <t>南南铝业股份有限公司</t>
  </si>
  <si>
    <t>广西路远智能科技有限公司广西路远智能自动装备项目</t>
  </si>
  <si>
    <t>2018-450105-38-03-035176</t>
  </si>
  <si>
    <t>总建筑面积为21万平方米，建设自动化生产车间、外协生产车间、技术研发中心等相关产业配套中心。</t>
  </si>
  <si>
    <t>广西路远智能科技有限公司</t>
  </si>
  <si>
    <t>佛山市海天(南宁）调味食品有限公司海天调味品生产基地建设项目</t>
  </si>
  <si>
    <t>2020-450113-14-03-002933</t>
  </si>
  <si>
    <t>总建筑面积约62万平方米，新建21个车间，同时建设制曲机、发酵罐、包装线等。</t>
  </si>
  <si>
    <t>佛山市海天（南宁）调味食品有限公司</t>
  </si>
  <si>
    <t>广西康久生物科技有限公司东盟国际生物科技谷</t>
  </si>
  <si>
    <t>2018-450114-75-03-004111</t>
  </si>
  <si>
    <t>总建筑面积约9.5万平方米，建设全细胞储存库、基因数据库、生物样本库、科研中心、临床医疗、康复中心、健康产业化中心、综合性生物医药和干细胞产业中心；建设可储存100万人份的干细胞储存库，用于自体储存和慈善储存。</t>
  </si>
  <si>
    <t>广西康久生物科技有限公司</t>
  </si>
  <si>
    <t>南宁杉杉奥特莱斯商业广场有限公司南宁奥特莱斯购物广场</t>
  </si>
  <si>
    <t>2107-450105-04-01-483895</t>
  </si>
  <si>
    <t>总建筑面积14.38万平方米，建设1栋3层商业综合体、1栋5层地上停车楼和1栋5层地上商业楼。</t>
  </si>
  <si>
    <t>南宁杉杉奥特莱斯商业广场有限公司</t>
  </si>
  <si>
    <t>广西万硕投资有限公司广西万硕(电商）仓储物流园</t>
  </si>
  <si>
    <t>2020-450107-59-03-044037</t>
  </si>
  <si>
    <t>总建筑面积约17万平方米，建设电商仓储物流中心。</t>
  </si>
  <si>
    <t>广西万硕投资有限公司</t>
  </si>
  <si>
    <t>广西新中产业投资有限公司中新南宁国际物流园(二期）</t>
  </si>
  <si>
    <t>2019-450111-59-03-034134</t>
  </si>
  <si>
    <t>总建筑面积约58万平方米，建设综合办公楼、科研大楼等。</t>
  </si>
  <si>
    <t>南宁国际铁路港投资发展有限公司南宁国际铁路港二期</t>
  </si>
  <si>
    <t>2020-450100-59-03-008631</t>
  </si>
  <si>
    <t>总建筑面积约17万平方米，建设海关监管作业场、农产品物流区，新建仓储加工区及仓储交易中心、公路港电商物流区、公路港汽车零担区等设施。</t>
  </si>
  <si>
    <t>南宁国际铁路港投资发展有限公司</t>
  </si>
  <si>
    <t>南宁交投凯达投资有限公司马山县易地扶贫搬迁后续产业农产品交易中心</t>
  </si>
  <si>
    <t>2019-450124-51-03-047225</t>
  </si>
  <si>
    <t>总建筑面积约19.8万平方米，建设农产品展示、农产品交易等配套产业等一体化的产业园区。</t>
  </si>
  <si>
    <t>南宁交投凯达投资有限公司</t>
  </si>
  <si>
    <t>广西海吉星农产品国际物流有限公司广西海吉星农产品国际物流中心</t>
  </si>
  <si>
    <t>2018-450105-05-03-010031</t>
  </si>
  <si>
    <t>总建筑面积67万平方米，建设农产品物流仓储区、农产品配送区、农产品交易区、电子商务大厦等工程。</t>
  </si>
  <si>
    <t>广西海吉星农产品国际物流有限公司</t>
  </si>
  <si>
    <t>广西白马新能源汽车配件有限公司南宁产投创新产业园三期项目</t>
  </si>
  <si>
    <t>2101-450109-04-01-288832</t>
  </si>
  <si>
    <t>总建筑面积约20万平方米，建设标准厂房、综合动力站等设施。</t>
  </si>
  <si>
    <t>广西白马新能源汽车配件有限公司</t>
  </si>
  <si>
    <t>广西东新发展有限公司中银金融中心项目</t>
  </si>
  <si>
    <t>2019-450108-66-03-044241</t>
  </si>
  <si>
    <t>总建筑面积15万平方米，建设西侧塔楼170米、东侧塔楼100米。</t>
  </si>
  <si>
    <t>广西东新发展有限公司</t>
  </si>
  <si>
    <t>广西联讯智谷投资有限公司兴宁联讯智谷科技企业孵化器</t>
  </si>
  <si>
    <t>2020-450102-70-03-028345</t>
  </si>
  <si>
    <t>建设13万平方米高标准厂房。</t>
  </si>
  <si>
    <t>广西联讯智谷投资有限公司</t>
  </si>
  <si>
    <t>广西桂民投新材料科技有限公司桂民投总部基地</t>
  </si>
  <si>
    <t>2020-450109-70-03-027332</t>
  </si>
  <si>
    <t>总建筑面积368万平方米，拟建设3栋商业办公楼及1栋酒店。</t>
  </si>
  <si>
    <t>广西桂民投新材料科技有限公司</t>
  </si>
  <si>
    <t>广西顺来茶业有限公司周顺来·中国茉莉花文化产业园一期项目</t>
  </si>
  <si>
    <t>2019-450127-01-03-033779</t>
  </si>
  <si>
    <t>总建筑面积约5万平方米，扩建加工示范区，新建商场车、物流仓储基库、企业技术研发中心、游客服务中心等。</t>
  </si>
  <si>
    <t>广西顺来茶业有限公司</t>
  </si>
  <si>
    <t>广西汉恒文化旅游投资有限公司南宁右江湾水乡康养旅游项目</t>
  </si>
  <si>
    <t>2019-450107-89-03-033536</t>
  </si>
  <si>
    <t>总建筑面积约100万平方米，建设巴马长寿康养综合体、温泉度假酒店、东南亚特色文化酒店、商务会议会展中心、滨湖光影艺术街区等。</t>
  </si>
  <si>
    <t>广西汉恒文化旅游投资有限公司</t>
  </si>
  <si>
    <t>上林县振林农村投资发展有限公司上林县振林(粤桂）扶贫庄园</t>
  </si>
  <si>
    <t>2018-450125-04-01-011368</t>
  </si>
  <si>
    <t>建设现代特色农业示范基地，包括彩韵迎宾服务区、稻香花海旅游区等。</t>
  </si>
  <si>
    <t>上林县振林农村投资发展有限公司</t>
  </si>
  <si>
    <t>广西云天绿城文化旅游有限公司南宁·桃李春风·健康颐养文旅项目</t>
  </si>
  <si>
    <t>2018-450122-70-03-023749</t>
  </si>
  <si>
    <t>总建筑面积1.59万平方米，建设养老养生社区、全龄颐养服务中心、智慧颐养体验中心、健康颐养公寓等。</t>
  </si>
  <si>
    <t>广西云天绿城文化旅游有限公司</t>
  </si>
  <si>
    <t>广西蓝衣故里投资发展有限公司广西宾阳蓝衣壮水彩画农文旅融合体项目</t>
  </si>
  <si>
    <t>2020-450126-88-03-045709</t>
  </si>
  <si>
    <t>建设民族特色主题演绎广场、蓝衣壮文化博物馆、水彩画研学展览馆等配套设施。</t>
  </si>
  <si>
    <t>广西蓝衣故里投资发展有限公司</t>
  </si>
  <si>
    <t>万有(南宁）文化旅游有限公司万有(南宁）国际旅游度假区项目</t>
  </si>
  <si>
    <t>2020-450108-90-03-016199</t>
  </si>
  <si>
    <t>建设狂野王国、山海奇幻、熊猫乐园、海洋王国、科幻乐园、万有水世界等六大文化特色景区和万有文旅生态城融为一体的世界级文化旅游综合体。</t>
  </si>
  <si>
    <t>万有（南宁）文化旅游有限公司</t>
  </si>
  <si>
    <t>广西上林县大庙江旅游投资有限公司上林县大庙江生态旅游景区项目</t>
  </si>
  <si>
    <t>2017-450125-72-03-026225</t>
  </si>
  <si>
    <t>总建筑面积40万平方米，建设文化园、峡谷漂流和现代农业观光体验区等。</t>
  </si>
  <si>
    <t>广西上林县大庙江旅游投资有限公司</t>
  </si>
  <si>
    <t>南宁市千艺大观投资有限责任公司广西壮乡美境文旅项目(一期）</t>
  </si>
  <si>
    <t>2018-450122-70-03-033380</t>
  </si>
  <si>
    <t>总建筑面积52万平方米，建设民族农业休闲观光度假区、骆越文化展示区等。</t>
  </si>
  <si>
    <t>南宁市千艺大观投资有限责任公司</t>
  </si>
  <si>
    <t>广西那园旅游投资有限公司南国乡村·农村综合旅游景区项目(一期）</t>
  </si>
  <si>
    <t>2017-450122-89-03-002723</t>
  </si>
  <si>
    <t>总建筑面积19万平方米，建设农房建筑科技博物馆、农房集市、新农村建筑科技博览园、农房主题酒店、那园农庄等设施。</t>
  </si>
  <si>
    <t>广西那园旅游投资有限公司</t>
  </si>
  <si>
    <t>广西南宁逸合旅游投资有限责任公司中国-东盟国际生命科学城项目(一期）</t>
  </si>
  <si>
    <t>2019-450108-01-03-029964</t>
  </si>
  <si>
    <t>总建筑面积12.6万平方米，主要建设科研试验基地、农业技术应用基地等项目基地。</t>
  </si>
  <si>
    <t>广西南宁逸合旅游投资有限责任公司</t>
  </si>
  <si>
    <t>广西银瓷圭新材料科技有限公司银圭产品生产和研发基地</t>
  </si>
  <si>
    <t>2019-450108-75-03-047171</t>
  </si>
  <si>
    <t>总建筑面积10.5万平方米，建设无机高分子新材料生产基地和研发中心。</t>
  </si>
  <si>
    <t>广西银瓷圭新材料科技有限公司</t>
  </si>
  <si>
    <t>广西欣阳新材料科技有限公司广西欣阳年生产及修复建筑铝合金模板48万平方米生产项目</t>
  </si>
  <si>
    <t>2104-450126-04-01-972840</t>
  </si>
  <si>
    <t>总建筑面积约3.4万平方米，建设生产车间、辅助车间、仓储设施等配套工程。</t>
  </si>
  <si>
    <t>广西欣阳新材料科技有限公司</t>
  </si>
  <si>
    <t>南宁新技术产业建设开发总公司南宁·中关村机械制造厂房二期工程</t>
  </si>
  <si>
    <t>2020-450111-47-01-057909</t>
  </si>
  <si>
    <t>总建筑面积约4.1万平方米，新建1栋厂房及相关配套设施等。</t>
  </si>
  <si>
    <t>南宁新技术产业建设开发总公司</t>
  </si>
  <si>
    <t>南宁市武拖机械有限责任公司农艺机械装备及新能源专用研发生产暨搬迁升级改造项目</t>
  </si>
  <si>
    <t>2020-450102-35-03-060086</t>
  </si>
  <si>
    <t>总建筑面积约1.7万平方米，建设办公楼、研发厂房等设施。</t>
  </si>
  <si>
    <t>南宁市武拖机械有限责任公司</t>
  </si>
  <si>
    <t>广西美斯达工程机械设备有限公司美斯达数字化智能工厂项目</t>
  </si>
  <si>
    <t>2019-450103-35-03-033806</t>
  </si>
  <si>
    <t>规划总建设面积8.2万平方米，主要建设生产车间、展示中心等室外附属工程等。</t>
  </si>
  <si>
    <t>广西美斯达工程机械设备有限公司</t>
  </si>
  <si>
    <t>李宁体育(广西）有限公司东盟李宁中心</t>
  </si>
  <si>
    <t>2019-450113-19-03-042156</t>
  </si>
  <si>
    <t>总建筑面积约为40万平方米，建设生产厂房、行政综合楼、研发中心及其他行政配套建筑，购置智能裁切机器人、裁断机等设备。</t>
  </si>
  <si>
    <t>李宁体育（广西）有限公司</t>
  </si>
  <si>
    <t>瑞声科技(南宁）有限公司瑞声科技南宁产业园项目</t>
  </si>
  <si>
    <t>2017-450112-75-03-038633</t>
  </si>
  <si>
    <t>12万平方米标准厂房进行生产扬声器、受话器、精密结构件的生产；7万平方米厂房进行光学模组生产。</t>
  </si>
  <si>
    <t>瑞声科技（南宁）有限公司</t>
  </si>
  <si>
    <t>广西正邦广联农牧有限公司良庆区南晓镇生态养殖项目</t>
  </si>
  <si>
    <t>2020-450108-03-03-061512</t>
  </si>
  <si>
    <t>总建筑面积35万平方米，建设年出栏60万头生猪育肥基地。</t>
  </si>
  <si>
    <t>广西正邦广联农牧发展有限公司</t>
  </si>
  <si>
    <t>南宁农利来种禽科技有限公司农利来绿色农业科教产学研用一体化项目</t>
  </si>
  <si>
    <t>2018-450108-03-03-031366</t>
  </si>
  <si>
    <t>建设产蛋鸡舍27栋、配套育雏鸡舍5栋、育成鸡舍8栋、两个标准化孵化厂房。</t>
  </si>
  <si>
    <t>南宁农利来种禽科技有限公司</t>
  </si>
  <si>
    <t>新希望六和股份有限公司新希望南宁市生猪养殖聚落全产业链生态循环农业投资项目</t>
  </si>
  <si>
    <t>2016-450105-03-03-005920</t>
  </si>
  <si>
    <t>建设种猪场5个、育肥场8个、饲料厂2个、屠宰场和食品深加工厂1个。</t>
  </si>
  <si>
    <t>新希望六和股份有限公司</t>
  </si>
  <si>
    <t>宾阳温氏畜牧有限公司温氏股份宾阳肉鸡全产业链项目</t>
  </si>
  <si>
    <t>2019-450126-13-03-047268</t>
  </si>
  <si>
    <t>总建筑面积18万平方米，新建饲料厂、销售中心、技术检测中心和配套用房及配套辅助工程等。</t>
  </si>
  <si>
    <t>宾阳温氏畜牧有限公司</t>
  </si>
  <si>
    <t>南宁市罗文实业有限责任公司南宁农工商集团生态农业养殖项目</t>
  </si>
  <si>
    <t>2020-450108-03-03-045467</t>
  </si>
  <si>
    <t>建设饲养5万头能繁母猪、年出栏断奶仔猪超过100万头标准化生态繁育基地。</t>
  </si>
  <si>
    <t>南宁市罗文实业有限责任公司</t>
  </si>
  <si>
    <t>广西邕之泰实业有限公司南宁市青秀区屠宰精深加工及冷链配送项目</t>
  </si>
  <si>
    <t>2018-450103-13-03-031908</t>
  </si>
  <si>
    <t>总建筑面积3.1万平方米，建设年屠宰生猪100万头、牛1万头、家禽3600万羽深加工及冷链物流项目。</t>
  </si>
  <si>
    <t>广西邕之泰实业有限公司</t>
  </si>
  <si>
    <t>广西新升轻质铝镁新材料有限公司铝深加工产品生产基地及轻量化铝合金新材料研发中心项目</t>
  </si>
  <si>
    <t>2019-450111-36-03-002498</t>
  </si>
  <si>
    <t>建设铝深加工产品（模具、汽车零部件）生产基地、企业研发中心及区域总部。</t>
  </si>
  <si>
    <t>广西新升轻质铝镁新材料有限公司</t>
  </si>
  <si>
    <t>南宁丰桂仓储有限公司丰树南宁西乡塘智慧物流项目</t>
  </si>
  <si>
    <t>2020-450107-59-03-058456</t>
  </si>
  <si>
    <t>建设汽车零部件制造中心及相关配套设施、电子商务及供应链管理平台、食品智能制造中央厨房运营平台等。</t>
  </si>
  <si>
    <t>南宁丰桂仓储有限公司</t>
  </si>
  <si>
    <t>深圳市霖峰投资控股有限公司南宁牛湾文化旅游岛</t>
  </si>
  <si>
    <t>2019-450103-87-03-010826</t>
  </si>
  <si>
    <t>总建筑面积约200万平方米，建设定位以中华玉文化为主题，融合海丝文化、养生文化等功能于一体的文化休闲岛。</t>
  </si>
  <si>
    <t>深圳市霖峰投资控股有限公司</t>
  </si>
  <si>
    <t>农夫山泉广西大明山饮料有限公司年产103万吨饮用天然水生产线建设项目</t>
  </si>
  <si>
    <t>2110-450125-04-01-458117</t>
  </si>
  <si>
    <t>分两期实施，其中一期计划建设2条生产线。一期项目投产后，预计第一年产能可达到50万吨。</t>
  </si>
  <si>
    <t>农夫山泉广西大明山饮料有限公司</t>
  </si>
  <si>
    <t>传胜供应链管理(南宁）有限公司百胜中国南宁智慧供应链运营中心项目</t>
  </si>
  <si>
    <t>2109-450108-04-01-410093</t>
  </si>
  <si>
    <t>建设约2万平方米的高标准仓储及其配套设施。主要从事供应链支持业务，包含智慧物联大数据平台、冷链库区和常温库区。</t>
  </si>
  <si>
    <t>传胜供应链管理（南宁）有限公司</t>
  </si>
  <si>
    <t>广西明电电气股份有限公司电力设备生产基地项目</t>
  </si>
  <si>
    <t>2110-450102-04-01-371268</t>
  </si>
  <si>
    <t>总建筑面积约5万平方米，拟建研发楼1栋、宿舍综合楼1栋、多层标准丙类厂房3栋、单层标准钢结构丙类厂房1栋。</t>
  </si>
  <si>
    <t>广西明电电气股份有限公司</t>
  </si>
  <si>
    <t>广西南宁当代丰耘投资管理有限公司综合保税区中药材加工产业园(加工区2#-7#楼、仓储区1#-4#楼）及配套工程</t>
  </si>
  <si>
    <t>2110-450111-04-05-422358</t>
  </si>
  <si>
    <t>总建筑面积约40万平方米，建设中药材加工标准厂房、冷藏库、阴凉库等仓库及相关配套用房、配套设施。</t>
  </si>
  <si>
    <t>广西南宁当代丰耘投资管理有限公司</t>
  </si>
  <si>
    <t>广西潮力精密技术有限公司年产30万吨铝板带及20万吨电池铝箔</t>
  </si>
  <si>
    <t>2202-450109-04-01-977533</t>
  </si>
  <si>
    <t>建设年产30万吨铝板带及20万吨高精度新能源电池铝箔项目。</t>
  </si>
  <si>
    <t>广西潮力精密技术有限公司</t>
  </si>
  <si>
    <t>南宁汉和生物科技股份有限公司生物合成和微生物产品研发与生产及产业化项目</t>
  </si>
  <si>
    <t>2012-450111-04-01-880642</t>
  </si>
  <si>
    <t>建设生产厂房及研发办公楼，开展生物合成和微生物产品研发与生产及产业化项目。</t>
  </si>
  <si>
    <t>南宁汉和生物科技股份有限公司</t>
  </si>
  <si>
    <t>湖南容润控股集团有限公司广西山宁三一再制造中心建设项目</t>
  </si>
  <si>
    <t>2020-450111-71-03-060189</t>
  </si>
  <si>
    <t>总建筑面积5万平方米,主要建设3栋挖掘机和装载机的再制造中心、2栋零配件仓储中心、1栋工程机械零配件生产中心、1栋展示中心。</t>
  </si>
  <si>
    <t>湖南容润控股集团有限公司</t>
  </si>
  <si>
    <t>广西南宁当代丰耘投资管理公司南宁·中关村电子信息产业园三期</t>
  </si>
  <si>
    <t>2101-450111-04-05-134523</t>
  </si>
  <si>
    <t>总建筑面积约10万平方米，新建5栋厂房、1栋宿舍及餐厅和相关配套设施等工程。</t>
  </si>
  <si>
    <t>广西南宁当代丰耘投资管理公司</t>
  </si>
  <si>
    <t>南宁市潮力铝业有限公司年产70万吨再生铝加工生产项目</t>
  </si>
  <si>
    <t>2204-450127-04-01-627028</t>
  </si>
  <si>
    <t>建设年产70万吨再生铝加工生产项目。建成投产后，年产70万吨铝棒、大板锭、ADC12铝锭等相关产品。</t>
  </si>
  <si>
    <t>南宁市潮力铝业有限公司</t>
  </si>
  <si>
    <t>数丝科技有限责任公司中国-东盟人工智能计算中心</t>
  </si>
  <si>
    <t>2206-450108-04-04-986432</t>
  </si>
  <si>
    <t>建设一套人工智能计算中心，采用人工智能计算、高性能计算以及通用计算组合的多元算力架构。</t>
  </si>
  <si>
    <t>数丝科技有限责任公司</t>
  </si>
  <si>
    <t>南宁五象金众投资有限责任公司五象投资创新型信息产业基地三期</t>
  </si>
  <si>
    <t>2020-450108-47-03-051680</t>
  </si>
  <si>
    <t>总建筑面积30.12万平方米，开展土建工程、装饰装修工程、安装工程及室外工程等。</t>
  </si>
  <si>
    <t>南宁五象金众投资有限责任公司</t>
  </si>
  <si>
    <t>北京骏琦文化旅游发展有限公司上林国际马术运动康养基地项目</t>
  </si>
  <si>
    <t>2020-450125-89-03-045511</t>
  </si>
  <si>
    <t>建设国家马术队冬训、比赛、马术教育培训基地、国际学校、五星级度假酒店、康养小镇等。</t>
  </si>
  <si>
    <t>广西嘉乐琦投资有限公司</t>
  </si>
  <si>
    <t>江南区卫生健康局南宁市江南区妇幼保健院项目</t>
  </si>
  <si>
    <t>2017-450100-83-01-501494</t>
  </si>
  <si>
    <t>总建筑面积约2.68万平方米。设置床位188张。建设综合楼、后勤楼等。</t>
  </si>
  <si>
    <t>江南区卫生健康局</t>
  </si>
  <si>
    <t>良庆区卫生健康局南宁市良庆区妇幼保健医院项目</t>
  </si>
  <si>
    <t>2020-450108-84-01-043552</t>
  </si>
  <si>
    <t>总建筑面积3.53万平方米，设置床位300张，建设急症部、门诊部、住院部等业务用房。</t>
  </si>
  <si>
    <t>良庆区卫生健康局</t>
  </si>
  <si>
    <t>良庆区卫生健康局南宁市良庆区中医医院项目</t>
  </si>
  <si>
    <t>2020-450108-84-01-043551</t>
  </si>
  <si>
    <t>总建筑面积为2.32万平方米，设置床位250张。主要建设内容包括建安工程、电气工程、给排水及消防工程、通风及空调工程、电梯工程等。</t>
  </si>
  <si>
    <t>南宁市武鸣区第一人民医院新建项目</t>
  </si>
  <si>
    <t>2019-450122-83-01-013634</t>
  </si>
  <si>
    <t>总建筑面积7万平方米，建设规模为499张床位，建设急诊综合楼、医技楼、住院综合楼。</t>
  </si>
  <si>
    <t>南宁市武鸣区第一人民医院</t>
  </si>
  <si>
    <t>南宁兴威投资管理有限公司南宁市“三街两巷”项目金狮巷银狮巷保护整治改造(二期）新建工程</t>
  </si>
  <si>
    <t>2019-450102-47-03-034854</t>
  </si>
  <si>
    <t>拟建地块的新建建筑（包括地上、地下建筑）4.7万平方米。</t>
  </si>
  <si>
    <t>南宁兴威投资管理有限公司</t>
  </si>
  <si>
    <t>南宁五岭教育投资有限公司广西民族大学相思湖学院转设“南宁数字科技学院”</t>
  </si>
  <si>
    <t>2020-450112-83-03-048636</t>
  </si>
  <si>
    <t>计划办学规模为30000人，总建筑面积111万平方米，建设教室、实验实习用房、国际学术交流中心等校园建筑，室外场地及其他配套设施。</t>
  </si>
  <si>
    <t>南宁五岭教育投资有限公司</t>
  </si>
  <si>
    <t>横州建康环保科技有限责任公司六景循环经济产业园生活垃圾焚烧发电厂项目</t>
  </si>
  <si>
    <t>2203-450100-04-01-534573</t>
  </si>
  <si>
    <t>生态环保</t>
  </si>
  <si>
    <t>建设1350吨/日焚烧发电主厂房、900吨/日生活垃圾焚烧线、25兆瓦汽轮发电机组、400吨/日渗沥液处置设施等。</t>
  </si>
  <si>
    <t>横州建康环保科技有限责任公司</t>
  </si>
  <si>
    <t>广西桂畅源环保科技有限公司南宁市良庆区固废处理资源化处置中心项目</t>
  </si>
  <si>
    <t>2019-450108-77-02-005249</t>
  </si>
  <si>
    <t>总建筑面积1.59万平方米，日处理处置固废为3.45万吨。建设有机废物暂存库、无机废物暂存库、甲类废物暂存库、焚烧车间、固化车间及污水处理站等。</t>
  </si>
  <si>
    <t>广西桂畅源环保科技有限公司</t>
  </si>
  <si>
    <t>广西环投流域环境治理有限责任公司武鸣区流域水环境综合整治项目</t>
  </si>
  <si>
    <t>2017-450122-77-01-024433</t>
  </si>
  <si>
    <t>新建宁武镇、陆斡镇、府城镇等9个乡镇污水处理厂，管网长度67.04千米；开展香山河3.8千米、东门河1.8千米、西江河5.9千米、武鸣河4.6千米等主要内河河道清淤。</t>
  </si>
  <si>
    <t>广西环投流域环境治理有限责任公司</t>
  </si>
  <si>
    <t>南宁市大王滩水库管理处大王滩国家湿地公园及水环境工程</t>
  </si>
  <si>
    <t>2017-450100-78-01-900343</t>
  </si>
  <si>
    <t>建设湿地公园、水环境工程等配套工程。</t>
  </si>
  <si>
    <t>南宁市大王滩水库管理处</t>
  </si>
  <si>
    <t>柳州市人民政府</t>
  </si>
  <si>
    <t>北城集团柳州市北部生态新区骨干路网三期工程</t>
  </si>
  <si>
    <t>2018-450212-48-01-008169</t>
  </si>
  <si>
    <t>城市主干路，道路总长约3.5千米，红线宽度均为50米，双向6车道。</t>
  </si>
  <si>
    <t>北城集团</t>
  </si>
  <si>
    <t>柳州市国冶路桥投资发展有限公司融安至从江高速公路一期工程（融安至安太段）</t>
  </si>
  <si>
    <t>2019-450200-54-01-000756</t>
  </si>
  <si>
    <t>主线全长45.3千米，双向四车道。</t>
  </si>
  <si>
    <t>柳州市国冶路桥投资发展有限公司</t>
  </si>
  <si>
    <t>东城集团粤桂黔广西中欧产业园片区路网工程（一期）</t>
  </si>
  <si>
    <t>2017-450211-48-01-004164</t>
  </si>
  <si>
    <t>建设中欧片区主干道3条，总长度10.3千米。</t>
  </si>
  <si>
    <t>东城集团</t>
  </si>
  <si>
    <t>广西锦江火浪新能源科技有限公司新能源热泵智能制造项目</t>
  </si>
  <si>
    <t>2110-450206-04-01-666565</t>
  </si>
  <si>
    <t>总建筑面积2.46万平方米，建设生产厂房，投产后年产家用热泵热水器产品50000台、商用（变频）热泵热水机组系列8000台等。</t>
  </si>
  <si>
    <t>广西锦江火浪新能源科技有限公司</t>
  </si>
  <si>
    <t>广西柳州市北城投资开发集团有限公司柳州市北部生态新区骨干路网四期工程</t>
  </si>
  <si>
    <t>2019-450212-48-01-035383</t>
  </si>
  <si>
    <t>新区骨干路网，道路总长约20.6千米。</t>
  </si>
  <si>
    <t>广西柳州市北城投资开发集团有限公司</t>
  </si>
  <si>
    <t>广西柳州市北城投资开发集团有限公司柳州市北部生态新区配套路网工程一期</t>
  </si>
  <si>
    <t>2018-450212-48-01-010697</t>
  </si>
  <si>
    <t>包含4条道路，总长37.01千米。</t>
  </si>
  <si>
    <t>广西柳州市东城投资开发集团有限公司国轩高科动力电池生产基地配套路网工程</t>
  </si>
  <si>
    <t>2020-450211-48-01-044900</t>
  </si>
  <si>
    <t>建设柳东新区中欧产业园满贡路（横二路）、柳东新区中欧产业园满榄路（横四路）。横二路全长0.84千米，道路为城市支路；横四路全长1.14千米，道路为城市支路。</t>
  </si>
  <si>
    <t>广西柳州市东城投资开发集团有限公司</t>
  </si>
  <si>
    <t>广西柳州市东城投资开发集团有限公司柳州市柳东新区官塘片滨江生态修复工程</t>
  </si>
  <si>
    <t>2017-450211-77-01-013828</t>
  </si>
  <si>
    <t>岸线长约9千米，建设景观绿化工程、土方工程、园林景观配套工程。</t>
  </si>
  <si>
    <t>广西柳州市东城投资开发集团有限公司柳东新区山体生态提升工程（一期）</t>
  </si>
  <si>
    <t>2019-450211-78-01-034154</t>
  </si>
  <si>
    <t>建设柳州市柳东新区老虎岭、狮子岭公园景观工程等。</t>
  </si>
  <si>
    <t>广西柳州市东城投资开发集团有限公司粤桂黔广西中欧产业园片区路网工程（二期）</t>
  </si>
  <si>
    <t>2019-450211-48-01-036593</t>
  </si>
  <si>
    <t>建设中欧片区道路3条，总长8.99千米。</t>
  </si>
  <si>
    <t>广西柳州市东城投资开发集团有限公司柳州市柳东新区南庆路网工程</t>
  </si>
  <si>
    <t>2019-450211-48-01-034144</t>
  </si>
  <si>
    <t>建设道路5条，全长5.92千米。</t>
  </si>
  <si>
    <t>广西柳州市东城投资开发集团有限公司柳州市柳东新区主干道路工程</t>
  </si>
  <si>
    <t>2017-450211-48-01-018338</t>
  </si>
  <si>
    <t>城市主干路，总长11千米，红线宽度为40-48米，包含清江大道、古镇路、官塘片曙光大道。</t>
  </si>
  <si>
    <t>广西柳州市东城投资开发集团有限公司柳州市柳东新区江滨区生活配套道路一期</t>
  </si>
  <si>
    <t>2018-450211-48-01-005899</t>
  </si>
  <si>
    <t>市政道路总长5.88千米，其中，锦江路全长2.38千米、江泰路全长1.89千米、欣乐路全长1.62千米。</t>
  </si>
  <si>
    <t>广西柳州市东城投资开发集团有限公司粤桂黔广西中欧产业园片区路网工程（三期）</t>
  </si>
  <si>
    <t>2019-450211-48-01-036594</t>
  </si>
  <si>
    <t>秀水横六路1.16千米，秀水横四路1.04千米，中欧纵一路2.34千米，中欧纵一路北段2.44千米。</t>
  </si>
  <si>
    <t>广西柳州市东城投资开发集团有限公司柳州市柳东新区核心区及周边片区路网工程</t>
  </si>
  <si>
    <t>2016-450211-48-01-010328</t>
  </si>
  <si>
    <t>城市主干道4条，总长6.97千米；次干道13条，总长19.57千米；城市支路28条，总长27.48千米；龙湖自行车道3.85千米。</t>
  </si>
  <si>
    <t>广西柳州市龙铁投资发展有限公司柳州铁路港核心区（西鹅铁路物流中心）</t>
  </si>
  <si>
    <t>2019-450204-53-03-040643</t>
  </si>
  <si>
    <t>实施六大功能区建设，即综合服务区、集装箱作业及辅助箱区等。</t>
  </si>
  <si>
    <t>广西柳州市龙铁投资发展有限公司</t>
  </si>
  <si>
    <t>广西融安玉柴新能源有限公司柳州融安潭头乡光伏发电项目</t>
  </si>
  <si>
    <t>2201-450000-04-01-668948</t>
  </si>
  <si>
    <t>总装机容量为100兆瓦，建设100兆瓦的光伏发电系统、220千伏升压站、110千伏送出线路、35千伏集电线路等。</t>
  </si>
  <si>
    <t>广西融安玉柴新能源有限公司</t>
  </si>
  <si>
    <t>广西政兴投资集团有限公司柳州市国际生物健康科技产业园项目</t>
  </si>
  <si>
    <t>2202-450222-04-01-952688</t>
  </si>
  <si>
    <t>总建筑面积10.78万平方米，建设厂房、仓库用房等，配套道路建设。</t>
  </si>
  <si>
    <t>广西政兴投资集团有限公司</t>
  </si>
  <si>
    <t>柳城县砦美稻香旅游文化发展有限责任公司柳城县东区公园项目</t>
  </si>
  <si>
    <t>2018-450222-78-01-029861</t>
  </si>
  <si>
    <t>总建筑面积1.8万平方米，建设游客服务中心、公共管理用房等。</t>
  </si>
  <si>
    <t>柳城县砦美稻香旅游文化发展有限责任公司</t>
  </si>
  <si>
    <t>柳城县长盛实业有限公司广西（柳城）沙埔片区智造产业园标准厂房及公共服务设施建设项目</t>
  </si>
  <si>
    <t>2112-450222-04-01-959064</t>
  </si>
  <si>
    <t>总建筑面积约2.5万平方米，建设园区标准厂房、中小企业创新创业基地、企业孵化中心等，配套园区道路总长约0.47千米。</t>
  </si>
  <si>
    <t>柳城县长盛实业有限公司</t>
  </si>
  <si>
    <t>柳城县政源实业开发有限责任公司柳城县精细化工产业园扩容及提升改造基础设施及配套工程</t>
  </si>
  <si>
    <t>2020-450222-78-01-048266</t>
  </si>
  <si>
    <t>建设园区内道路总长约5.5千米，配套雨污水管网、人行道等工程。</t>
  </si>
  <si>
    <t>柳城县政源实业开发有限责任公司</t>
  </si>
  <si>
    <t>柳州东通投资发展有限公司柳州市航二路延长线工程</t>
  </si>
  <si>
    <t>2016-450204-54-01-000411</t>
  </si>
  <si>
    <t>城市主干路，全线长2.71千米，红线宽40-45米，双向六车道。</t>
  </si>
  <si>
    <t>柳州东通投资发展有限公司</t>
  </si>
  <si>
    <t>柳州嘉泽新能源有限公司柳州市北部生态新区零碳新能源智慧装备产业园（一期）</t>
  </si>
  <si>
    <t>2202-450212-04-01-983836</t>
  </si>
  <si>
    <t>主要建设智能风力发电机组总装厂、风机塔筒制造厂和储能总装厂。生产4-8兆瓦先进主力机型，引进新能源产业链上下游配套企业落户。</t>
  </si>
  <si>
    <t>柳州嘉泽新能源有限公司</t>
  </si>
  <si>
    <t>柳州融水优能风力发电有限公司优能融水庆林山48MW风电场</t>
  </si>
  <si>
    <t>2017-450225-44-02-014951</t>
  </si>
  <si>
    <t>装机容量48兆瓦。</t>
  </si>
  <si>
    <t>柳州融水优能风力发电有限公司</t>
  </si>
  <si>
    <t>柳州融水优能风力发电有限公司优能融水杆洞48MW风电场</t>
  </si>
  <si>
    <t>2017-450225-44-02-014952</t>
  </si>
  <si>
    <t>柳州市城市投资建设发展有限公司柳州市白云大桥工程</t>
  </si>
  <si>
    <t>2019-450203-48-01-011977</t>
  </si>
  <si>
    <t>主线道路全长2.03千米，其中桥梁长1.18千米，主桥宽38.5米、长500米；西岸引桥标准段宽31.5米，长490米；东岸引桥标准段宽38.5米、长190米。</t>
  </si>
  <si>
    <t>柳州市城市投资建设发展有限公司</t>
  </si>
  <si>
    <t>柳州市龙建公司柳州市区地下综合管廊（一期）</t>
  </si>
  <si>
    <t>2016-450202-48-01-009229</t>
  </si>
  <si>
    <t>管廊全长约35千米，其中主线长约22.6千米，支线长约12.4千米，宽5至9.2米，高4.3至5米。</t>
  </si>
  <si>
    <t>柳州市龙建公司</t>
  </si>
  <si>
    <t>柳州市新北建设投资集团有限公司中国--东盟（柳州）旅游装备制造产业园旅游防护用品基地（四期）</t>
  </si>
  <si>
    <t>2111-450205-04-01-433062</t>
  </si>
  <si>
    <t>总建筑面积13.82万平方米，建设标准厂房、配套建设保障性租赁住房及其他配套设施。</t>
  </si>
  <si>
    <t>柳州市新北建设投资集团有限公司</t>
  </si>
  <si>
    <t>柳州万洋众创城科技有限公司广西（柳州）万洋众创城项目一期</t>
  </si>
  <si>
    <t>2020-450205-70-03-063029</t>
  </si>
  <si>
    <t>总建筑面积约25万平方米，新建工业标准化厂房，配套设施及员工宿舍区。</t>
  </si>
  <si>
    <t>柳州万洋众创城科技有限公司</t>
  </si>
  <si>
    <t>柳州旭朗投资发展有限公司柳东新区智慧标准厂房E区（一期）项目</t>
  </si>
  <si>
    <t>2112-450211-04-01-203309</t>
  </si>
  <si>
    <t>总建筑面积约6.4万平方米，建设综合楼、厂房、保障性租赁住房、机动车停车场等；配套建设供配电、弱电、给排水、道路、绿化、消防等设施。</t>
  </si>
  <si>
    <t>柳州旭朗投资发展有限公司</t>
  </si>
  <si>
    <t>融安东起风力发电有限公司融安白云岭风电场四期工程</t>
  </si>
  <si>
    <t>2111-450000-04-01-835012</t>
  </si>
  <si>
    <t>装机容量100兆瓦。</t>
  </si>
  <si>
    <t>融安东起风力发电有限公司</t>
  </si>
  <si>
    <t>融安国电投新能源有限公司融安白云岭风电场三期工程</t>
  </si>
  <si>
    <t>2111-450000-04-01-442713</t>
  </si>
  <si>
    <t>装机容量200兆瓦。</t>
  </si>
  <si>
    <t>融安国电投新能源有限公司</t>
  </si>
  <si>
    <t>融安县工建投资开发有限公司融安·广西香杉生态工业产业园三期</t>
  </si>
  <si>
    <t>2103-450224-04-01-724940</t>
  </si>
  <si>
    <t>总建筑面积25.8万平方米，建设仓储物流片区，配套园区道路、环境设施等。</t>
  </si>
  <si>
    <t>融安县工建投资开发有限公司</t>
  </si>
  <si>
    <t>融水县融创产业投资发展有限责任公司融水-中国香杉家居板材集聚区—融水县和睦产业园项目（一期）</t>
  </si>
  <si>
    <t>2103-450225-04-01-464511</t>
  </si>
  <si>
    <t>总建筑面积14.44万平方米，建设标准厂房、政策性租赁住房、产品展示用房等。</t>
  </si>
  <si>
    <t>融水县融创产业投资发展有限责任公司</t>
  </si>
  <si>
    <t>赛克瑞浦动力电池系统有限公司赛克瑞浦20GWh动力电池系统项目</t>
  </si>
  <si>
    <t>2204-450211-04-01-996152</t>
  </si>
  <si>
    <t>新建电池系统工厂、能源及维修中心、公用配套设施等，建设年产能20吉瓦时容量规模的电池系统生产基地。</t>
  </si>
  <si>
    <t>赛克瑞浦动力电池系统有限公司</t>
  </si>
  <si>
    <t>三江县程阳桥城建投资开发有限责任公司三江县龙吉大道北段工程项目</t>
  </si>
  <si>
    <t>2018-450226-54-01-021746</t>
  </si>
  <si>
    <t>城市主干路，全长2.51千米，道路红线宽40米，双向六车道。</t>
  </si>
  <si>
    <t>三江县程阳桥城建投资开发有限责任公司</t>
  </si>
  <si>
    <t>北城集团柳州大数据产业园（一期）</t>
  </si>
  <si>
    <t>2018-450212-65-03-038909</t>
  </si>
  <si>
    <t>总建筑面积约28.5万平方米，建设核心数据中心、云计算中心等配套设施。</t>
  </si>
  <si>
    <t>方盛车桥（柳州）有限公司新能源汽车车桥智能制造基地建设项目</t>
  </si>
  <si>
    <t>2103-450210-04-02-619072</t>
  </si>
  <si>
    <t>建筑面积7万平方米，建设厂房及供配电、给排水等配套工程。新增桥总成装配线、主减总成装配线、涂装线、激光焊接机等生产线及设备，形成年产6万根新能源车桥总成产品的生产能力。</t>
  </si>
  <si>
    <t>方盛车桥（柳州）有限公司</t>
  </si>
  <si>
    <t>广西爱芒果电子有限公司爱芒果智能电子信息产业基地项目</t>
  </si>
  <si>
    <t>2020-450206-35-03-053692</t>
  </si>
  <si>
    <t>总建筑面积7万平方米，建设标准厂房及配套设施，进行芯片研发制造及智能主板生产制造。</t>
  </si>
  <si>
    <t>广西爱芒果电子有限公司</t>
  </si>
  <si>
    <t>广西彪炳智能科技有限责任公司SMT贴片及智能终端生产基地项目</t>
  </si>
  <si>
    <t>2112-450212-04-05-593631</t>
  </si>
  <si>
    <t>租赁标准厂房1.6万平方米，建设SMT贴片生产线、注塑生产线和产品组装检测生产线等。</t>
  </si>
  <si>
    <t>广西彪炳智能科技有限责任公司</t>
  </si>
  <si>
    <t>广西大自然智能家居有限公司年产2000万平方米木地板项目</t>
  </si>
  <si>
    <t>2103-450223-04-01-616856</t>
  </si>
  <si>
    <t>总建筑面积18万平方米，建设生产车间、办公楼、综合楼、车间辅助用房、其他配套用房。</t>
  </si>
  <si>
    <t>广西大自然智能家居有限公司</t>
  </si>
  <si>
    <t>广西高而美节能科技有限公司智能家电产业项目</t>
  </si>
  <si>
    <t>2020-450206-38-03-028171</t>
  </si>
  <si>
    <t>总建筑面积9万平方米，生产智能空气源热泵热水器、采暖机、烘干机、模块冷水机等智能家电产品。</t>
  </si>
  <si>
    <t>广西高而美节能科技有限公司</t>
  </si>
  <si>
    <t>广西桂柳新材料股份有限公司搬迁升级转型项目</t>
  </si>
  <si>
    <t>2202-450211-07-02-652231</t>
  </si>
  <si>
    <t>总建筑面积11.5万平方米，搬迁升级年产2万吨锰酸锂电池正极材料（二氧化锰）基地，转型建设2万吨锂离子电池正极材料基地，主要生产磨粉机、硫酸储罐、化合反应等装置设备。</t>
  </si>
  <si>
    <t>广西桂柳新材料股份有限公司</t>
  </si>
  <si>
    <t>广西吉通供应链管理有限公司中通快递广西桂北（柳州）智能科技电商快递产业园项目</t>
  </si>
  <si>
    <t>2019-450204-59-03-015465</t>
  </si>
  <si>
    <t>总建筑面积14.9万平方米，建设中通快递区域性总部（桂北区域运营及结算中心）。</t>
  </si>
  <si>
    <t>广西吉通供应链管理有限公司</t>
  </si>
  <si>
    <t>广西柳工机械股份有限公司柳工智能国际工业园项目一期</t>
  </si>
  <si>
    <t>2112-450212-04-01-921441</t>
  </si>
  <si>
    <t>建设柳工高端智能挖掘机、威翔机械、中源液压附件、专用属具等新工厂，补强工程机械产业链。</t>
  </si>
  <si>
    <t>广西柳工机械股份有限公司</t>
  </si>
  <si>
    <t>广西柳工机械股份有限公司柳工装载机智能化改造项目</t>
  </si>
  <si>
    <t>2020-450204-35-03-057878</t>
  </si>
  <si>
    <t>新建高端装载机智能制造示范工厂厂房30万平方米，建成智能化程度领先的工程机械综合产业基地。</t>
  </si>
  <si>
    <t>广西柳州北城投资开发集团有限公司柳州市方便速食品加工基地</t>
  </si>
  <si>
    <t>2205-450203-04-01-456489</t>
  </si>
  <si>
    <t>总建筑面积37.96万平方米，建设生产车间、仓库、冷链气调库、综合楼、试验及检测中心、配电房等。</t>
  </si>
  <si>
    <t>广西柳州北城投资开发集团有限公司</t>
  </si>
  <si>
    <t>广西柳州市北城投资开发集团有限公司柳州市河表片区标准厂房（一期）项目</t>
  </si>
  <si>
    <t>2103-450203-04-01-544527</t>
  </si>
  <si>
    <t>总建筑面积约17万平方米，新建办公综合楼、配套设施用房、标准厂房及配套设施。</t>
  </si>
  <si>
    <t>广西柳州市投资控股集团有限公司北部生态新区智能机器人标准厂房（二期）</t>
  </si>
  <si>
    <t>2019-450212-47-03-024833</t>
  </si>
  <si>
    <t>项目总建筑面积约30万平方米，主要建设标准厂房、动力中心、综合服务楼等。</t>
  </si>
  <si>
    <t>广西柳州市投资控股集团有限公司</t>
  </si>
  <si>
    <t>广西柳州市元信投资有限公司柳州市柳南汽车物流产业园</t>
  </si>
  <si>
    <t>2019-450204-59-03-045316</t>
  </si>
  <si>
    <t>总建筑面积13.8万平方米，建设大中型乘用车、农用车仓储物流中心、汽车关联服务区等。</t>
  </si>
  <si>
    <t>广西柳州市元信投资有限公司</t>
  </si>
  <si>
    <t>广西美王电器科技有限公司小家电生产项目</t>
  </si>
  <si>
    <t>2020-450206-38-03-028188</t>
  </si>
  <si>
    <t>总建筑面积2.4万平方米，建设智能小家电产品及其配件等产品生产线。</t>
  </si>
  <si>
    <t>广西美王电器科技有限公司</t>
  </si>
  <si>
    <t>广西七色珠光材料股份有限公司年产3万吨珠光效应材料（GMP）项目（二期）</t>
  </si>
  <si>
    <t>2018-450223-26-03-013457</t>
  </si>
  <si>
    <t>总建筑面积10.96万平方米，年生产2万吨珠光材料，0.5万吨/年汽车耐候级珠光材料。</t>
  </si>
  <si>
    <t>广西七色珠光材料股份有限公司</t>
  </si>
  <si>
    <t>广西天天乐药业股份有限公司广西天天乐药业搬迁改造项目</t>
  </si>
  <si>
    <t>2020-450206-27-03-028148</t>
  </si>
  <si>
    <t>建设生产颗粒剂、片剂、液体制剂、胶囊剂、丸剂等。</t>
  </si>
  <si>
    <t>广西天天乐药业股份有限公司</t>
  </si>
  <si>
    <t>广西新柳邕农产品批发市场有限公司广西新柳邕农产品批发市场项目（二期）</t>
  </si>
  <si>
    <t>2019-450204-01-03-026123</t>
  </si>
  <si>
    <t>总建筑面积19.4万平方米，建设果蔬肉类等农产品物流仓储设施。</t>
  </si>
  <si>
    <t>广西新柳邕农产品批发市场有限公司</t>
  </si>
  <si>
    <t>广西信达宏电子有限公司柳州柳江区智能家电电子元器件项目</t>
  </si>
  <si>
    <t>2110-450206-04-01-344794</t>
  </si>
  <si>
    <t>建设标准厂房、综合业务用房、物流仓储等设施。生产安装滤波器、变压器、电路板、电机等电子元器件。</t>
  </si>
  <si>
    <t>广西信达宏电子有限公司</t>
  </si>
  <si>
    <t>广西一家美人造板有限公司年产50万立方米高强度刨花板项目</t>
  </si>
  <si>
    <t>2201-450223-04-01-653726</t>
  </si>
  <si>
    <t>总建筑面积为7.4万平方米，建设办公楼、削片间、木片料仓、刨片间、锯屑及单板上料间、高强度刨花板车间、贴面车间等配套工程。</t>
  </si>
  <si>
    <t>广西一家美人造板有限公司</t>
  </si>
  <si>
    <t>广西易敖电子商务有限公司韵达广西（桂北）电商产业园项目</t>
  </si>
  <si>
    <t>2020-450223-54-03-060132</t>
  </si>
  <si>
    <t>总建筑面积9.9万平方米，分三期建设，建设智能化快递中心、供应链金融中心、大数据支持中心等设施。</t>
  </si>
  <si>
    <t>广西易敖电子商务有限公司</t>
  </si>
  <si>
    <t>花红药业股份有限公司搬迁技改项目</t>
  </si>
  <si>
    <t>2020-450206-27-03-028207</t>
  </si>
  <si>
    <t>总建筑面积6万平方米，建设药品、医疗器械、大健康产品等生产车间。</t>
  </si>
  <si>
    <t>广西壮族自治区花红药业股份有限公司</t>
  </si>
  <si>
    <t>桂林力源粮油食品有限公司中丹种猪广西繁育产业化示范园</t>
  </si>
  <si>
    <t>2019-450221-03-03-035275</t>
  </si>
  <si>
    <t>总建筑面积23.8万平方米，主要建设内容包括配怀舍、分娩舍、后备舍、公猪舍等。</t>
  </si>
  <si>
    <t>桂林力源粮油食品有限公司</t>
  </si>
  <si>
    <t>柳州博宇汽车零部件有限责任公司商用车高性能铸件、电泳及EPP商用车卧铺总成项目</t>
  </si>
  <si>
    <t>2101-450211-07-01-740169</t>
  </si>
  <si>
    <t>总建筑面积2.9万平方米，新建3间厂房，办公楼1栋，车间实验室等配套设施，生产商用车底盘高性能铸件、商用车及乘用车EPP发泡产品等。</t>
  </si>
  <si>
    <t>柳州博宇汽车零部件有限责任公司</t>
  </si>
  <si>
    <t>柳州轨道交通产业发展有限公司柳州智能交通产业园零部件配套基地项目</t>
  </si>
  <si>
    <t>2019-450211-53-03-001565</t>
  </si>
  <si>
    <t>总建筑面积约10万平方米，建设轨道交通钢绞线、模块化钢构配套设施。</t>
  </si>
  <si>
    <t>柳州轨道交通产业发展有限公司</t>
  </si>
  <si>
    <t>柳州日高控股股份有限公司整体退城入园项目</t>
  </si>
  <si>
    <t>2107-450211-04-01-597557</t>
  </si>
  <si>
    <t>总建筑面积约13万平方米，新建厂房以及办公设施并采购各种生产制造以及辅助设备。</t>
  </si>
  <si>
    <t>柳州日高控股股份有限公司</t>
  </si>
  <si>
    <t>柳州市贝诺卫生用品有限公司浩耀智能研发生产中心项目</t>
  </si>
  <si>
    <t>2202-450205-04-05-606266</t>
  </si>
  <si>
    <t>建筑面积约4万平方米，新建研发办中心、生产管理中心、调研设计中心、智能生产流水线车间等</t>
  </si>
  <si>
    <t>柳州市贝诺卫生用品有限公司</t>
  </si>
  <si>
    <t>柳州市城市投资建设发展有限公司柳州东盟旅游食品产业园</t>
  </si>
  <si>
    <t>2020-450203-47-03-023156</t>
  </si>
  <si>
    <t>总建筑面积45万平方米，新建厂房、综合楼、设备用房等。</t>
  </si>
  <si>
    <t>柳州市城市投资建设发展有限公司龙都旅游道路工程项目</t>
  </si>
  <si>
    <t>2018-450203-48-01-019914</t>
  </si>
  <si>
    <t>全长约9.23千米，道路红线宽13.5-26米。</t>
  </si>
  <si>
    <t>柳州市金色太阳建设投资有限公司柳州市柳南区河西高新区模塑科技标准厂房建设项目</t>
  </si>
  <si>
    <t>2020-450204-47-03-048052</t>
  </si>
  <si>
    <t>总建筑面积7.5万平方米，建设五栋厂房、仓库等配套工程。</t>
  </si>
  <si>
    <t>柳州市金色太阳建设投资有限公司</t>
  </si>
  <si>
    <t>柳州市津晶电器有限公司粤桂智能家电产业集聚区项目（一期）</t>
  </si>
  <si>
    <t>2019-450221-38-03-023466</t>
  </si>
  <si>
    <t>总建筑面积约27.2万平方米，新建生产车间和配套设施，主要生产家用、商用空调。</t>
  </si>
  <si>
    <t>柳州市津晶电器有限公司</t>
  </si>
  <si>
    <t>柳州市投资控股有限公司柳州市鸿翔标准厂房（二期）</t>
  </si>
  <si>
    <t>2103-450203-07-01-100084</t>
  </si>
  <si>
    <t>总建筑面积约5.4万平方米，建设食品原材料加工标准厂房、基础配套设施、绿化等。</t>
  </si>
  <si>
    <t>柳州市投资控股有限公司</t>
  </si>
  <si>
    <t>柳州市投资控股有限公司柳州市北部生态新区中德产业园（一期）</t>
  </si>
  <si>
    <t>2103-450212-04-01-862355</t>
  </si>
  <si>
    <t>总建筑面积约27万平方米，建设厂房、办公楼、绿化景观及配套附属设施。</t>
  </si>
  <si>
    <t>柳州市鑫旺农业旅游投资有限公司柳江区百朋乡村振兴及生态旅游建设（一期）项目</t>
  </si>
  <si>
    <t>2020-450206-90-01-027455</t>
  </si>
  <si>
    <t>总建筑面积约3.46万平方米，建设游客中心、4A景区提升工程、景区整体景观亮化工程和乡村风貌提升改造工程等。</t>
  </si>
  <si>
    <t>柳州市鑫旺农业旅游投资有限公司</t>
  </si>
  <si>
    <t>柳州市圆和物流有限公司圆通广西柳州智创园项目</t>
  </si>
  <si>
    <t>2106-450206-04-01-401358</t>
  </si>
  <si>
    <t>总建筑面积15万平方米，建设物流用房、综合楼、门卫室、设备用房等。</t>
  </si>
  <si>
    <t>柳州市圆和物流有限公司</t>
  </si>
  <si>
    <t>柳州新东海科技发展有限公司新建工程机械轻量化配套件项目</t>
  </si>
  <si>
    <t>2020-450204-29-03-039327</t>
  </si>
  <si>
    <t>总建筑面积2.3万平方米，新建厂房及办公楼，配备SCR罐、油箱、覆盖件等生产线。</t>
  </si>
  <si>
    <t>柳州新东海科技发展有限公司</t>
  </si>
  <si>
    <t>鹿寨中蔬联农产品市场建设开发有限公司中蔬联·鹿寨智慧农商产业园项目</t>
  </si>
  <si>
    <t>2020-450223-72-03-043574</t>
  </si>
  <si>
    <t>总建筑面积约26.7万平方米，建设蔬菜、果品、干调、副食品、土特产等交易区等。</t>
  </si>
  <si>
    <t>鹿寨中蔬联农产品市场建设开发有限公司</t>
  </si>
  <si>
    <t>广西柳州市北城投资开发集团有限公司广西科技大学洛可可设计学院</t>
  </si>
  <si>
    <t>2019-450212-48-03-014571</t>
  </si>
  <si>
    <t>总建筑面积16.23万平方米，建设教室、实验实习用房、图书馆、室内体育用房、办公用房、院系及教师办公用房等。</t>
  </si>
  <si>
    <t>柳州市龙建投资发展有限责任公司柳州市燎原医院</t>
  </si>
  <si>
    <t>2018-450203-83-01-023522</t>
  </si>
  <si>
    <t>总建筑面积5.3万平方米，规划床位600张。建设公安监管场所特殊监区，传染病医院的急诊部、门诊部、住院部、医技楼等。</t>
  </si>
  <si>
    <t>柳州市龙建投资发展有限责任公司</t>
  </si>
  <si>
    <t>柳州市人民医院柳州市公共卫生应急中心和危重症救治中心</t>
  </si>
  <si>
    <t>2020-450200-84-01-014499</t>
  </si>
  <si>
    <t>总建筑面积11.5万平方米，规划床位数700张，新建急诊急救医技综合楼1栋、住院楼1栋及其他配套工程。</t>
  </si>
  <si>
    <t>柳州市人民医院</t>
  </si>
  <si>
    <t>广西柳州市水务投资集团有限公司广西柳州市水环境治理项目</t>
  </si>
  <si>
    <t>2018-450200-77-01-025672</t>
  </si>
  <si>
    <t>新增污水处理能力6.5万立方米/日，新增污泥深度处置能力300吨/日；新建污水提升泵站1座；新建污水收集管网3千米。</t>
  </si>
  <si>
    <t>广西柳州市水务投资集团有限公司</t>
  </si>
  <si>
    <t>桂林市人民政府</t>
  </si>
  <si>
    <t>恭城瑶族自治县工业园区投资开发有限公司恭城瑶族自治县开花山创新科技产业园项目</t>
  </si>
  <si>
    <t>2202-450332-04-01-102419</t>
  </si>
  <si>
    <t>总建筑面积37.25万平方米，建设标准厂房、综合楼、绿化及停车位、主线道路等。</t>
  </si>
  <si>
    <t>恭城瑶族自治县工业园区投资开发有限公司</t>
  </si>
  <si>
    <t>灌阳县交通运输局桂林永安关经水车至灌阳公路</t>
  </si>
  <si>
    <t>2018-450327-48-01-021169</t>
  </si>
  <si>
    <t>二级公路，全长36千米（含支线），路基红线宽10—12米。</t>
  </si>
  <si>
    <t>灌阳县交通运输局</t>
  </si>
  <si>
    <t>广西灵川八里街工业园区开发总公司桂林高铁园道路建设工程（一期）</t>
  </si>
  <si>
    <t>2019-450323-78-01-025866</t>
  </si>
  <si>
    <t>建设灵川西环路园区段、西站东路、西站西路等八条园区主干道路，总长12.6千米，道路红线宽50米。</t>
  </si>
  <si>
    <t>广西灵川八里街工业园区开发总公司</t>
  </si>
  <si>
    <t>广西平乐县九龙工业园区投资发展有限公司平乐县工业集中区生态食品产业园基础设施建设项目</t>
  </si>
  <si>
    <t>2109-450330-04-01-705915</t>
  </si>
  <si>
    <t>总建筑面积53.4万平方米，建设标准厂房、宿舍楼、食堂等，配套污水处理厂1座及污水管网，新建路网工程路、工业大道等。</t>
  </si>
  <si>
    <t>广西平乐县九龙工业园区投资发展有限公司</t>
  </si>
  <si>
    <t>广西资源国电投绿动新能源有限公司资源县金紫山风电场三期工程</t>
  </si>
  <si>
    <t>2109-450000-04-01-916183</t>
  </si>
  <si>
    <t>装机容量100兆瓦，新建一座升压站，安装3850千瓦风力发电机组26台。</t>
  </si>
  <si>
    <t>广西资源国电投绿动新能源有限公司</t>
  </si>
  <si>
    <t>桂林国投产业发展集团有限公司桂林市西城大道立交工程项目</t>
  </si>
  <si>
    <t>2201-450300-04-01-776131</t>
  </si>
  <si>
    <t>建设机场路主线路段长度约1.04千米，红线宽70米；西城大道主线路段长约0.58千米。</t>
  </si>
  <si>
    <t>桂林国投产业发展集团有限公司</t>
  </si>
  <si>
    <t>桂林经开投资控股有限责任公司苏桥永福生态大道工程（Ⅰ标苏桥段）</t>
  </si>
  <si>
    <t>2020-450313-78-01-040928</t>
  </si>
  <si>
    <t>城市主干路，全长2.65千米，路基红线宽50米，双向六车道。</t>
  </si>
  <si>
    <t>桂林经开投资控股有限责任公司</t>
  </si>
  <si>
    <t>桂林经开投资控股有限责任公司苏桥永福生态大道工程（Ⅱ标连接段）</t>
  </si>
  <si>
    <t>2020-450313-48-01-040929</t>
  </si>
  <si>
    <t>城市主干路，全长5.52千米，道路红线宽29米，双向四车道。</t>
  </si>
  <si>
    <t>桂林经开投资控股有限责任公司苏桥永福生态大道工程（Ⅲ标永福段）</t>
  </si>
  <si>
    <t>2020-450313-48-01-040930</t>
  </si>
  <si>
    <t>城市主干路，道路全长2.51千米，道路红线宽度为43米，支线道路全长为893米，城市次干路，双向四车道。</t>
  </si>
  <si>
    <t>桂林经开投资控股有限责任公司秧苏路（苏罗路～笋岗北路段）工程</t>
  </si>
  <si>
    <t>2102-450313-04-01-748706</t>
  </si>
  <si>
    <t>城市主干路，全长1.6千米，道路红线宽60米。</t>
  </si>
  <si>
    <t>桂林经开投资控股有限责任公司苏罗路改造工程项目</t>
  </si>
  <si>
    <t>2017-450313-48-01-039377</t>
  </si>
  <si>
    <t>园区主干路，总长3.25千米，红线宽60米，双向六车道。</t>
  </si>
  <si>
    <t>桂林市道睿置业有限公司桂林市旅游交通换乘中心</t>
  </si>
  <si>
    <t>2020-450312-54-03-027241</t>
  </si>
  <si>
    <t>建设游客服务中心、城市候机楼、综合控制中心，配套建设道路交通工程等。</t>
  </si>
  <si>
    <t>桂林市道睿置业有限公司</t>
  </si>
  <si>
    <t>桂林市高新技术产业发展集团有限公司华为信息生态产业合作区基础及配套设施项目（一期）</t>
  </si>
  <si>
    <t>2017-450312-65-03-014764</t>
  </si>
  <si>
    <t>总建筑面积86万平方米，建设绿色生态产业研发基地、员工培训基地、地下管网、给水、电信等多条管线及合作区道路。</t>
  </si>
  <si>
    <t>桂林市高新技术产业发展集团有限公司</t>
  </si>
  <si>
    <t>桂林市桂雁经济发展有限责任公司桂林市雁山区雁南、北、飞、翔路道路工程</t>
  </si>
  <si>
    <t>2017-450311-48-01-023762</t>
  </si>
  <si>
    <t>道路总长8.6千米，路基宽35米，城市主干路。</t>
  </si>
  <si>
    <t>桂林市桂雁经济发展有限责任公司</t>
  </si>
  <si>
    <t>桂林市临桂区名冠产业投资有限公司桂林乐和橡塑高分子材料科技园（一期）</t>
  </si>
  <si>
    <t>2101-450312-07-01-345216</t>
  </si>
  <si>
    <t>建设标准厂房、园区道路等基础设施。</t>
  </si>
  <si>
    <t>桂林市临桂区名冠产业投资有限公司</t>
  </si>
  <si>
    <t>桂林市南方道桥修建有限公司桂林市净瓶山桥拆除重建工程</t>
  </si>
  <si>
    <t>2020-450300-48-01-063419</t>
  </si>
  <si>
    <t>拟拆除现状净瓶山桥，在原址重建桥梁结构及两侧的引道。</t>
  </si>
  <si>
    <t>桂林市南方道桥修建有限公司</t>
  </si>
  <si>
    <t>桂林市青龙潭水利建设投资有限公司广西桂林市长塘水库淹没永福—龙江地方（X700-X138）复建暨环湖旅游通道工程</t>
  </si>
  <si>
    <t>2020-450326-48-01-049930</t>
  </si>
  <si>
    <t>三级公路，全标段路线全长约28千米，共设桥梁2215米/15座，路基红线宽8.5米，路面红线宽7米。</t>
  </si>
  <si>
    <t>桂林市青龙潭水利建设投资有限公司</t>
  </si>
  <si>
    <t>桂林市秀峰区经济建设投资有限责任公司秀峰区城市绿道系列建设项目</t>
  </si>
  <si>
    <t>2020-450302-50-03-007439</t>
  </si>
  <si>
    <t>绿道全长约50千米，宽约5米。建设内容包括步道以及沿步道游憩、管理建筑工程等配套服务设施等。</t>
  </si>
  <si>
    <t>桂林市秀峰区经济建设投资有限责任公司</t>
  </si>
  <si>
    <t>桂林新城投资开发集团有限公司广西桂林市江河湖库水系连通体系临桂新区机场路以北片区湖塘水系连通工程</t>
  </si>
  <si>
    <t>2018-450312-48-01-010979</t>
  </si>
  <si>
    <t>主要建设兰塘河连通水道工程。</t>
  </si>
  <si>
    <t>桂林新城投资开发集团有限公司</t>
  </si>
  <si>
    <t>桂林新城投资开发集团有限公司临桂新区机场路以北片区湖塘水系连通周边景观绿化工程</t>
  </si>
  <si>
    <t>2018-450312-78-01-036721</t>
  </si>
  <si>
    <t>景观绿化工程31.7万平方米，建设游客服务中心、亭廊等景观设施。</t>
  </si>
  <si>
    <t>桂林新城投资开发集团有限公司桂林市临桂新区凤凰西路北延长线建设工程</t>
  </si>
  <si>
    <t>2018-450312-48-01-002803</t>
  </si>
  <si>
    <t>城市主干道，道路长1.87千米，红线宽50米。</t>
  </si>
  <si>
    <t>桂林新城投资开发集团有限公司桂林市临桂新区沙塘大道二期建设工程</t>
  </si>
  <si>
    <t>2018-450312-48-01-029920</t>
  </si>
  <si>
    <t>城市主干道，道路长2.57千米，红线宽50米。</t>
  </si>
  <si>
    <t>桂林兴安县盛邑工业有限责任公司兴安县工业集中区综合产业园标准厂房及基础设施建设项目</t>
  </si>
  <si>
    <t>2202-450325-04-01-136210</t>
  </si>
  <si>
    <t>总建筑面积24.42万平方米，建设标准厂房、业务综合用房、配套设施用房等，配套建设园区内道路硬化、给排水、电力工程、亮化、景观绿化、消防、生态停车场等。</t>
  </si>
  <si>
    <t>桂林兴安县盛邑工业有限责任公司</t>
  </si>
  <si>
    <t>桂林永商投资发展有限公司平乐县同安石材产业园基础建设项目</t>
  </si>
  <si>
    <t>2020-450330-47-03-047896</t>
  </si>
  <si>
    <t>建设园区路网、给排水、污水管网及废渣处理、供电等配套基础设施建设。</t>
  </si>
  <si>
    <t>桂林永商投资发展有限公司</t>
  </si>
  <si>
    <t>荔浦高新技术产业投资有限公司荔浦市高新技术产业园综合建设项目（二期）工程</t>
  </si>
  <si>
    <t>2019-450331-47-01-030925</t>
  </si>
  <si>
    <t>总建筑面积25.9万平方米，建设8栋3层的光电产业钢筋混凝土结构标准厂房。</t>
  </si>
  <si>
    <t>荔浦高新技术产业投资有限公司</t>
  </si>
  <si>
    <t>灵川县园区建设投资有限公司灵川县城至八里街1号工业园区（西站）公路工程</t>
  </si>
  <si>
    <t>2019-450323-48-01-003177</t>
  </si>
  <si>
    <t>一级公路，全长17.8千米（主线全长12.14千米），路基红线宽24.5米。</t>
  </si>
  <si>
    <t>灵川县园区建设投资有限公司</t>
  </si>
  <si>
    <t>龙胜各族自治县交通运输局龙胜县生态旅游扶贫大环线瓢里至平等（野牛坳）公路改建工程项目</t>
  </si>
  <si>
    <t>2017-450300-48-01-000437</t>
  </si>
  <si>
    <t>路线总长68.8千米，主线瓢里至平等路线长43.8千米，路基红线宽8.5米。</t>
  </si>
  <si>
    <t>龙胜各族自治县交通运输局</t>
  </si>
  <si>
    <t>龙胜县交通运输局龙胜县交州至区矿（三门段）公路改建工程</t>
  </si>
  <si>
    <t>2107-450328-04-02-835047</t>
  </si>
  <si>
    <t>全长18.82千米，三级公路，路基宽度7.5米，设计速度30千米/小时。</t>
  </si>
  <si>
    <t>龙胜县交通运输局</t>
  </si>
  <si>
    <t>平乐县交通运输局平乐县平乐至黄龙公路（长滩至黄龙段）改建工程项目</t>
  </si>
  <si>
    <t>2017-450330-48-01-009058</t>
  </si>
  <si>
    <t>二级公路，全长38千米，路基红线宽8.5米。</t>
  </si>
  <si>
    <t>平乐县交通运输局</t>
  </si>
  <si>
    <t>全州优能风电有限公司全州白竹风电场</t>
  </si>
  <si>
    <t>2109-450000-04-01-971706</t>
  </si>
  <si>
    <t>装机容量60兆瓦，建设风机组15台、机组变电站、升压站等。</t>
  </si>
  <si>
    <t>全州优能风电有限公司</t>
  </si>
  <si>
    <t>全州优能风电有限公司全州磨子岭风电场</t>
  </si>
  <si>
    <t>2110-450000-04-01-954825</t>
  </si>
  <si>
    <t>安装4兆瓦风机18台。</t>
  </si>
  <si>
    <t>兴安县交通运输局兴安县华江瑶族乡旅游公路（省道S202线-华江-高寨）工程</t>
  </si>
  <si>
    <t>2019-450325-48-01-036707</t>
  </si>
  <si>
    <t>全长8.1千米，二级公路，路基红线宽度12米。</t>
  </si>
  <si>
    <t>兴安县交通运输局</t>
  </si>
  <si>
    <t>兴安县水利工程管理站广西兴安县上桂峡水库扩容工程</t>
  </si>
  <si>
    <t>2020-450325-76-01-001275</t>
  </si>
  <si>
    <t>总库容扩容至0.7亿立方米，新建隧洞255.6米、灌溉及补水厂房，电站装机容量增容至6660千瓦。</t>
  </si>
  <si>
    <t>兴安县水利工程管理站</t>
  </si>
  <si>
    <t>阳朔县交通运输局桂林市兴安至阳朔公路延长线工程（含阳朔县福利镇漓江大桥）</t>
  </si>
  <si>
    <t>2017-450300-48-01-500490</t>
  </si>
  <si>
    <t>一级公路，全长6.33千米，路基红线宽24.5米；漓江大桥全长465米。</t>
  </si>
  <si>
    <t>阳朔县交通运输局</t>
  </si>
  <si>
    <t>阳朔县新城区办桂林市阳朔县新城区建设项目一期工程</t>
  </si>
  <si>
    <t>2019-450321-91-01-032077</t>
  </si>
  <si>
    <t>总建筑面积约50万平方米，建设新区排污、市政道路14千米、社会保障等设施。</t>
  </si>
  <si>
    <t>阳朔县新城区办</t>
  </si>
  <si>
    <t>永福县经济建设投资有限公司永福县光电产业园基础设施项目</t>
  </si>
  <si>
    <t>2104-450326-04-01-291746</t>
  </si>
  <si>
    <t>总建筑面积42.5万平方米，建设标准厂房、综合服务用房等。</t>
  </si>
  <si>
    <t>永福县经济建设投资有限公司</t>
  </si>
  <si>
    <t>资源坪台新能源有限公司广西资源县阳火坪风电场</t>
  </si>
  <si>
    <t>2109-450000-04-01-714313</t>
  </si>
  <si>
    <t>装机容量200兆瓦，新建一座220千伏升压站。</t>
  </si>
  <si>
    <t>资源坪台新能源有限公司</t>
  </si>
  <si>
    <t>资源县工业和信息化局资源县中峰工业园集中区园中园项目</t>
  </si>
  <si>
    <t>2020-450329-47-01-000867</t>
  </si>
  <si>
    <t>总建筑面积13.2万平方米，配套建设园区道路、路灯、管线、绿化及其它配套设施。</t>
  </si>
  <si>
    <t>资源县工业和信息化局</t>
  </si>
  <si>
    <t>福达控股集团有限公司桂林福达农产品冷链物流园</t>
  </si>
  <si>
    <t>2020-450312-51-03-006955</t>
  </si>
  <si>
    <t>总建筑面积55万平方米。其中一期主要建设包括冷库、商铺，批发市场配套用房等。</t>
  </si>
  <si>
    <t>福达控股集团有限公司</t>
  </si>
  <si>
    <t>灌阳县德天工业投资有限公司广西桂林市灌阳县岭南黑白根石材文化产业园项目（一期）</t>
  </si>
  <si>
    <t>2018-450327-78-03-035559</t>
  </si>
  <si>
    <t>建设标准厂房15万平方米、综合服务大楼1栋、职工宿舍楼1栋及园区等配套基础设施。</t>
  </si>
  <si>
    <t>灌阳县德天工业投资有限公司</t>
  </si>
  <si>
    <t>广西艾凡投资有限公司中国健康好乡村旅游康养项目</t>
  </si>
  <si>
    <t>2019-450325-72-03-020010</t>
  </si>
  <si>
    <t>总建筑面积3万平方米，主要建设忘忧谷区域的扩建和提升、野生中药材等相关配套建设工程。</t>
  </si>
  <si>
    <t>广西艾凡投资有限公司</t>
  </si>
  <si>
    <t>广西桂垦源头牧业有限公司源头养猪场及配套建设项目</t>
  </si>
  <si>
    <t>2108-450330-04-05-956248</t>
  </si>
  <si>
    <t>总建筑面积10万平方米，建设标准保育育肥一体猪舍20栋，配套建设综合楼，年出栏优质生猪16.64万头。</t>
  </si>
  <si>
    <t>广西桂垦源头牧业有限公司</t>
  </si>
  <si>
    <t>广西建工集团桂林装配式建筑产业基地</t>
  </si>
  <si>
    <t>2020-450312-50-03-009329</t>
  </si>
  <si>
    <t>总建筑面积11.5万平方米，建设包括pc构件生产基地、钢结构生产加工基地等。</t>
  </si>
  <si>
    <t>广西建工集团桂林装配式建筑产业有限公司</t>
  </si>
  <si>
    <t>广西凯硕智能科技有限公司凯硕机械设备改建项目</t>
  </si>
  <si>
    <t>2204-450330-07-02-214553</t>
  </si>
  <si>
    <t>总建筑面积3万平方米，一期建设设备研发标准厂房2万平方米，二期建设生产厂房1万平方米。采用新技术，改建用于设计、开发、生产和销售纸浆的一系列设备。</t>
  </si>
  <si>
    <t>广西凯硕智能科技有限公司</t>
  </si>
  <si>
    <t>广西灵川八里街工业园区开发总公司粤桂黔高铁经济汽车产业园一期（汽车零配件仓储物流中心）</t>
  </si>
  <si>
    <t>2018-450323-59-03-041705</t>
  </si>
  <si>
    <t>总建筑面积17.8万平方米，建设物流仓库、综合楼及基础配套设施等。</t>
  </si>
  <si>
    <t>广西千家洞圣宝胜旅游开发有限公司灌阳千家洞景区旅游开发设施建设项目</t>
  </si>
  <si>
    <t>2018-450327-78-03-004173</t>
  </si>
  <si>
    <t>总建筑面积约20.1万平方米，建设千家洞度假区、盘王大道及溶洞开发等配套设施。</t>
  </si>
  <si>
    <t>广西千家洞圣宝胜旅游开发有限公司</t>
  </si>
  <si>
    <t>桂林北芬侗族旅游观光有限公司侗情水庄二期（旅游集散中心）建设项目</t>
  </si>
  <si>
    <t>2019-450304-72-03-043588</t>
  </si>
  <si>
    <t>总建筑面积约7.8万平方米，建设游客集散中心广场、自驾车营地、智能及多功能车辆保障中心、特色度假酒店。</t>
  </si>
  <si>
    <t>桂林北芬侗族旅游观光有限公司</t>
  </si>
  <si>
    <t>桂林德群快捷电子有限公司双面多层快捷线路板生产线项目</t>
  </si>
  <si>
    <t>2106-450331-04-01-942169</t>
  </si>
  <si>
    <t>租赁标准厂房1.5万平方米，购买数控钻孔机、自动沉铜线、自动图形电镀线、真空蚀刻机等设备，共建两条双面多层快捷线路板生产线。</t>
  </si>
  <si>
    <t>桂林德群快捷电子有限公司</t>
  </si>
  <si>
    <t>桂林丰瀛投资置业有限公司山水里·东区项目（一期）</t>
  </si>
  <si>
    <t>2017-450323-70-03-004962</t>
  </si>
  <si>
    <t>总建筑面积55万平方米，建设度假小镇、养生文化公园、四季酒店等设施。</t>
  </si>
  <si>
    <t>桂林丰瀛投资置业有限公司</t>
  </si>
  <si>
    <t>桂林高新投资开发集团有限公司桂林高新区信息产业园D-04-2a地块标准厂房</t>
  </si>
  <si>
    <t>2109-450316-04-01-675433</t>
  </si>
  <si>
    <t>总建筑面积5.8万平方米，建设4栋标准厂房、地下室等。</t>
  </si>
  <si>
    <t>桂林高新投资开发集团有限公司</t>
  </si>
  <si>
    <t>桂林工人疗养院永福基地项目（一期）</t>
  </si>
  <si>
    <t>2017-450313-83-03-025147</t>
  </si>
  <si>
    <t>总建筑面积9.4万平方米，建设职工中心、劳模养老基地等配套设施。</t>
  </si>
  <si>
    <t>桂林工人疗养院</t>
  </si>
  <si>
    <t>桂林恭城瑶家大院互联网影视旅游发展有限公司恭城瑶家大院互联网影视旅游基地</t>
  </si>
  <si>
    <t>2018-450332-89-02-000282</t>
  </si>
  <si>
    <t>总建筑面积约20万平方米，建设瑶族梅山文化体验街区等六大功能区。</t>
  </si>
  <si>
    <t>桂林恭城瑶家大院互联网影视旅游发展有限公司</t>
  </si>
  <si>
    <t>桂林海吉星农产品集团有限公司桂林海吉星食尚港项目一期</t>
  </si>
  <si>
    <t>2018-450312-51-03-009713</t>
  </si>
  <si>
    <t>总建筑面积245万平方米，建设食品、民俗、文化艺术、金融服务、展览培训等商业综合设施。</t>
  </si>
  <si>
    <t>桂林海吉星农产品集团有限公司</t>
  </si>
  <si>
    <t>桂林恒鑫隆电子科技有限公司线路板生产建设项目</t>
  </si>
  <si>
    <t>2020-450381-41-03-050116</t>
  </si>
  <si>
    <t>总建筑面积1.5万平方米，购置生产设备安装生产线15条，年产线路板120万平方米。</t>
  </si>
  <si>
    <t>桂林恒鑫隆电子科技有限公司</t>
  </si>
  <si>
    <t>桂林鸿程矿山设备制造有限责任公司矿山、建材等行业用成套设备智能制造产业园项目</t>
  </si>
  <si>
    <t>2020-450312-35-03-060038</t>
  </si>
  <si>
    <t>总建筑面积16.8万平方米，建设标准厂房、基础配套设施以及购置项目所需设备。</t>
  </si>
  <si>
    <t>桂林鸿程矿山设备制造有限责任公司</t>
  </si>
  <si>
    <t>桂林华之龙生态旅游发展有限公司禄坊生态城（禄坊慢旅生态城项目）</t>
  </si>
  <si>
    <t>2019-450311-72-03-045684</t>
  </si>
  <si>
    <t>建设旅游观光、娱乐演艺、休闲度假、文化体验等生态城。</t>
  </si>
  <si>
    <t>桂林华之龙生态旅游发展有限公司</t>
  </si>
  <si>
    <t>桂林健悦生物医药科技有限公司桂林健悦大健康产业园</t>
  </si>
  <si>
    <t>2104-450312-04-05-464050</t>
  </si>
  <si>
    <t>总建设面积8.3万平方米，建设国际抗衰老康复医学中心、抗衰老观察实验区等设施。</t>
  </si>
  <si>
    <t>桂林健悦生物医药科技有限公司</t>
  </si>
  <si>
    <t>桂林金福祥仓储物流有限公司亚洲金福祥国际建材家居仓储物流中心（一期）</t>
  </si>
  <si>
    <t>2020-450323-59-03-051753</t>
  </si>
  <si>
    <t>产业园区建筑面积15万平方米，建设厂房、物流仓储用房、配送中心等主体工程，以及附属设施工程。</t>
  </si>
  <si>
    <t>桂林金福祥仓储物流有限公司</t>
  </si>
  <si>
    <t>桂林经开深科投资发展有限公司桂林领益智能制造产业园结构件厂房及配套基础设施项目（一期）</t>
  </si>
  <si>
    <t>2112-450313-04-01-805890</t>
  </si>
  <si>
    <t>房屋建筑工程总建筑面积37.7万平方米，工业建筑面积31万平方米，配套两条道路工程。</t>
  </si>
  <si>
    <t>桂林经开深科投资发展有限公司</t>
  </si>
  <si>
    <t>桂林经开投资控股有限责任公司深科技智能制造产业园</t>
  </si>
  <si>
    <t>2018-450313-39-01-031182</t>
  </si>
  <si>
    <t>总建筑面积200.67万平方米，项目一期厂房规划架设24条SMT生产线及自动化仓储设备，项目二期厂房规划架设28条SMT生产线及自动化仓储设备，项目三期厂房规划架设18条SMT生产线及自动化仓储设备。</t>
  </si>
  <si>
    <t>桂林经开投资控股有限责任公司罗汉果小镇</t>
  </si>
  <si>
    <t>2019-450313-27-03-021154</t>
  </si>
  <si>
    <t>总建筑面积59.25万平方米，一期建设莱茵生物技改项目，二期建设罗汉果小镇甙元生物二期项目、三棱生物二期项目。</t>
  </si>
  <si>
    <t>桂林恐龙谷文艺科技有限公司桂林市临桂区六塘柚子湾《远去的恐龙》演出剧场建设项目</t>
  </si>
  <si>
    <t>2019-450312-87-03-021045</t>
  </si>
  <si>
    <t>主要建设大型综合馆2万平方米，同时修建各项配套设施。</t>
  </si>
  <si>
    <t>桂林恐龙谷文艺科技有限公司</t>
  </si>
  <si>
    <t>桂林荣桓农业发展有限公司桂林市叠彩茂源奇果园开发项目</t>
  </si>
  <si>
    <t>2019-450303-01-03-041480</t>
  </si>
  <si>
    <t>总建筑面积21.6万平方米。一期建设农旅休闲片区等，二期建设基地办公区、基地生活区、农产品加工园。</t>
  </si>
  <si>
    <t>桂林荣桓农业发展有限公司</t>
  </si>
  <si>
    <t>桂林三养胶麦生态食疗产业有限责任公司桂林市米粉产业园</t>
  </si>
  <si>
    <t>2019-450312-14-03-005050</t>
  </si>
  <si>
    <t>总建筑面积20万平方米，建设保鲜桂林米粉生产厂房、米粉配料包生产等。</t>
  </si>
  <si>
    <t>桂林三养胶麦生态食疗产业有限责任公司</t>
  </si>
  <si>
    <t>桂林诗宇电子科技有限公司线路板生产建设项目</t>
  </si>
  <si>
    <t>2020-450381-41-03-050117</t>
  </si>
  <si>
    <t>总建筑面积1.5万平方米，购置设备安装生产线20条，年产线路板200万平方米。</t>
  </si>
  <si>
    <t>桂林诗宇电子科技有限公司</t>
  </si>
  <si>
    <t>桂林市宏谋会展产业投资有限公司桂林国际会展中心</t>
  </si>
  <si>
    <t>2018-450300-47-01-000416</t>
  </si>
  <si>
    <t>建设净展面积8万平方米的会展中心、净使用面积2万平方米的会议中心、游客服务中心等。</t>
  </si>
  <si>
    <t>桂林市宏谋会展产业投资有限公司</t>
  </si>
  <si>
    <t>桂林市临桂区名冠产业投资有限公司广西医疗器械（桂林）产业示范园项目</t>
  </si>
  <si>
    <t>2019-450312-47-03-036211</t>
  </si>
  <si>
    <t>建设标准厂房、服务中心以及市政道路、绿化等基础设施。</t>
  </si>
  <si>
    <t>桂林市临桂区兴宝投资开发有限公司桂林经开区（临桂段）宝山高端装备智能制造产业园项目（一期）</t>
  </si>
  <si>
    <t>2109-450312-04-05-622339</t>
  </si>
  <si>
    <t>建设新建厂房7栋、配电房以及配套建设园区道路等设施。</t>
  </si>
  <si>
    <t>桂林市临桂区兴宝投资开发有限公司</t>
  </si>
  <si>
    <t>桂林市临桂区兴汇贤投资开发有限公司桂林市临桂工业集中区会仙旅游休闲食品产业园（一期）建设项目</t>
  </si>
  <si>
    <t>2109-450312-04-05-656929</t>
  </si>
  <si>
    <t>总建筑面积9万平方米，建设标准厂房、附属用房、公寓、办公用房、运河二路，翻修创业大道和工业八路等。</t>
  </si>
  <si>
    <t>桂林市临桂区兴汇贤投资开发有限公司</t>
  </si>
  <si>
    <t>桂林榕湖饭店改造提升项目</t>
  </si>
  <si>
    <t>2019-450300-47-01-020451</t>
  </si>
  <si>
    <t>总建筑面积6.98万平方米，建设经营区、国宾区，总客房423间。</t>
  </si>
  <si>
    <t>桂林市榕湖饭店</t>
  </si>
  <si>
    <t>桂林市信昌投资集团有限公司桂林市桂海国际旅游度假区</t>
  </si>
  <si>
    <t>2020-450305-82-03-028648</t>
  </si>
  <si>
    <t>总建筑面积约69万平方米，建设游客服务中心、亲密花街、花园牧场、白鹭花园等。</t>
  </si>
  <si>
    <t>桂林市信昌投资集团有限公司</t>
  </si>
  <si>
    <t>桂林市悦源投资有限公司凤凰山水逸境项目一期</t>
  </si>
  <si>
    <t>2106-450302-04-01-993769</t>
  </si>
  <si>
    <t>总建筑面积6.1万平方米，建设高端度假酒店、高端民宿集群、高端康养服务型公寓等设施。</t>
  </si>
  <si>
    <t>桂林市悦源投资有限公司</t>
  </si>
  <si>
    <t>桂林万达城投资有限公司桂林文化旅游城</t>
  </si>
  <si>
    <t>2016-450305-70-02-011859</t>
  </si>
  <si>
    <t>总建筑面积336万平方米，七星区和平地块总建筑面积240万平方米，雁山区地块总建筑面积96万平方米。</t>
  </si>
  <si>
    <t>桂林万达城投资有限公司</t>
  </si>
  <si>
    <t>桂林袭汇实业集团有限公司桂林袭汇国际文化世界项目</t>
  </si>
  <si>
    <t>2017-450323-70-03-040979</t>
  </si>
  <si>
    <t>总建筑面积21.2万平方米，建设博物馆、酒店、文化体验设施等。</t>
  </si>
  <si>
    <t>桂林袭汇实业集团有限公司</t>
  </si>
  <si>
    <t>桂林信和信健康养老产业投资有限公司信和信·桂林国际智慧健康旅游产业园二期</t>
  </si>
  <si>
    <t>2017-450300-89-03-036587</t>
  </si>
  <si>
    <t>总建筑面积50万平方米，建设百岁坊长寿园、中医养生小镇及配套等相关设施。</t>
  </si>
  <si>
    <t>桂林信和信健康养老产业投资有限公司</t>
  </si>
  <si>
    <t>桂林中朔文旅投资管理有限公司阳朔·春风漓水田园综合体项目</t>
  </si>
  <si>
    <t>2018-450321-05-02-008831</t>
  </si>
  <si>
    <t>建设农耕体验、稻田观光、农业科普、果林种植采摘、鱼渔生情、户外运动等田园综合体。</t>
  </si>
  <si>
    <t>桂林中朔文旅投资管理有限公司</t>
  </si>
  <si>
    <t>桂林棕榈仟坤文化旅游投资有公司阳朔·兴坪休闲养生度假区（二期）</t>
  </si>
  <si>
    <t>2017-450000-70-02-501422</t>
  </si>
  <si>
    <t>总建筑面积13.75万平方米，建设渔村滨水、亲子主题度假区、商业街等。</t>
  </si>
  <si>
    <t>桂林棕榈仟坤文化旅游投资有公司</t>
  </si>
  <si>
    <t>荔浦大顺科技有限公司单双多层PCB板、单双多层FPC及软硬结合板、金属基板生产和SMT加工项目</t>
  </si>
  <si>
    <t>2111-450331-04-05-339552</t>
  </si>
  <si>
    <t>租赁标准厂房1.5万平方米，购置蚀刻线、VCP线、黑影线、沉镀铜线、化金线等设备。</t>
  </si>
  <si>
    <t>荔浦大顺科技有限公司</t>
  </si>
  <si>
    <t>荔浦高新技术产业投资有限公司桂林荔浦保税物流中心（B型）建设项目</t>
  </si>
  <si>
    <t>2020-450381-50-01-026161</t>
  </si>
  <si>
    <t>总建筑面积9.3万平方米，建设建筑安装工程，配套建设供电等工程。</t>
  </si>
  <si>
    <t>灵川县甘棠江城市建设投资有限责任公司桂林花江智慧谷电子信息创业产业园（科技成果转化园）</t>
  </si>
  <si>
    <t>2018-450323-65-01-039924</t>
  </si>
  <si>
    <t>总建筑面积51.3万平方米，主要建设综合服务大楼、人工智能产业大楼等配套设施。</t>
  </si>
  <si>
    <t>灵川县甘棠江城市建设投资有限责任公司</t>
  </si>
  <si>
    <t>灵川县甘棠江城市建设投资有限责任公司桂林高铁经济产业园潭下机械制造园标准厂房及配套基础设施建设项目（一期）</t>
  </si>
  <si>
    <t>2101-450323-04-01-618379</t>
  </si>
  <si>
    <t>总建筑面积6.7万平方米，分为四个地块，建设标准厂房、科技研发中心、宿舍楼及配套用房，3条连接道路。</t>
  </si>
  <si>
    <t>兴安县工业集中区建设开发有限责任公司兴安县汽车配件产业园（二期）基础设施建设项目</t>
  </si>
  <si>
    <t>2101-450325-04-05-705391</t>
  </si>
  <si>
    <t>总建筑面积12.4万平方米，建设业务用房，配套园区内道路硬化等设施。</t>
  </si>
  <si>
    <t>兴安县工业集中区建设开发有限责任公司</t>
  </si>
  <si>
    <t>中铁建桂林旅游开发有限公司广西桂林八角寨旅游提升改造项目</t>
  </si>
  <si>
    <t>2018-450329-72-03-039293</t>
  </si>
  <si>
    <t>总建筑面积8.4万平方米，建设游客中心、度假小镇、旅游步道、酒店等。</t>
  </si>
  <si>
    <t>中铁建桂林旅游开发有限公司</t>
  </si>
  <si>
    <t>广西新衡学谷教育管理有限公司新衡学谷项目</t>
  </si>
  <si>
    <t>2020-450312-47-03-036589</t>
  </si>
  <si>
    <t>建设教学楼、综合楼、宿舍楼、食堂、校园报告厅等。</t>
  </si>
  <si>
    <t>广西新衡学谷教育管理有限公司</t>
  </si>
  <si>
    <t>桂林市日兴置业有限公司桂林市七星区穿山塔山片区棚户区改造项目</t>
  </si>
  <si>
    <t>2017-450000-70-03-005356</t>
  </si>
  <si>
    <t>总建筑面积81.7万平方米，其中安置用房65.4万平方米。</t>
  </si>
  <si>
    <t>桂林市日兴置业有限公司</t>
  </si>
  <si>
    <t>桂林中连投资有限责任公司桂林经济技术开发区教育产业园项目</t>
  </si>
  <si>
    <t>2019-450313-82-03-046384</t>
  </si>
  <si>
    <t>项目分三期建设，其中一期总建筑面积23万平方米。新建全日制本科院校、高职院校、中职院校各一所。</t>
  </si>
  <si>
    <t>桂林中连投资有限责任公司</t>
  </si>
  <si>
    <t>荔浦市房地产信息中心荔浦市荔城镇棚户区改建工程（二期）</t>
  </si>
  <si>
    <t>2019-450331-47-01-040302</t>
  </si>
  <si>
    <t>建设保障性住房1000套，项目总建筑面积13.2万平方米。</t>
  </si>
  <si>
    <t>荔浦市房地产信息中心</t>
  </si>
  <si>
    <t>兴安县项目投资管理与服务中心桂林市红色体育公园项目</t>
  </si>
  <si>
    <t>2112-450325-04-01-213282</t>
  </si>
  <si>
    <t>新建综合训练馆、游泳馆、篮球馆、体育文化广场、休闲步道、球类运动设施等。</t>
  </si>
  <si>
    <t>兴安县项目投资管理与服务中心</t>
  </si>
  <si>
    <t>桂林秀峰投资发展有限责任公司漓江生态修复工程桂林市琴潭千亩荷塘湿地项目</t>
  </si>
  <si>
    <t>2019-450302-78-01-021951</t>
  </si>
  <si>
    <t>建设千亩荷塘湿地水系景观工程、荷塘周边园林绿化工程、智慧公园工程等，配套建设公共服务用房等附属工程。</t>
  </si>
  <si>
    <t>桂林秀峰投资发展有限责任公司</t>
  </si>
  <si>
    <t>梧州市人民政府</t>
  </si>
  <si>
    <t>苍梧县城镇建设投资开发有限公司苍梧县新县城中心城区一期基础设施建设项目</t>
  </si>
  <si>
    <t>2020-450421-50-01-000360</t>
  </si>
  <si>
    <t>建设道路全长7.77千米。</t>
  </si>
  <si>
    <t>苍梧县城镇建设投资开发有限公司</t>
  </si>
  <si>
    <t>苍梧县城镇建设投资开发有限公司苍梧县新县城东融扶贫产业园基础设施</t>
  </si>
  <si>
    <t>2020-450421-78-01-012411</t>
  </si>
  <si>
    <t>建设标准厂房及乡村振兴产业综合运营服务中心；道路工程为G207改线、工业经二路、工业纬四路，配套建设绿化工程等。</t>
  </si>
  <si>
    <t>岑溪市创业建设投资有限公司岑溪市产城融合及乡村振兴扶贫产业园项目</t>
  </si>
  <si>
    <t>2019-450481-48-01-031270</t>
  </si>
  <si>
    <t>总建筑面积34.16万平方米，建设岑溪市创业创新中心、西创园创业孵化基地、西创园东融科技城标准厂房及附属设施等。</t>
  </si>
  <si>
    <t>岑溪市创业建设投资有限公司</t>
  </si>
  <si>
    <t>岑溪市工业园区管理中心岑溪市工业集中区产城一体化转型升级配套设施补短板强弱项一期项目</t>
  </si>
  <si>
    <t>2103-450481-04-05-111516</t>
  </si>
  <si>
    <t>建设西创园园区路网约6.8千米、生态环境提升给排水工程约5.8千米，以及污水处理厂、稀土资源研究综合实验室等生产生活服务配套设施。</t>
  </si>
  <si>
    <t>岑溪市工业园区管理中心</t>
  </si>
  <si>
    <t>岑溪市交通运输局岑溪市大业至诚谏公路工程</t>
  </si>
  <si>
    <t>2020-450481-48-01-001189</t>
  </si>
  <si>
    <t>改扩建公路项目，线路全长22千米。</t>
  </si>
  <si>
    <t>岑溪市交通运输局</t>
  </si>
  <si>
    <t>岑溪市交通运输局岑溪市马路至波塘二级公路工程</t>
  </si>
  <si>
    <t>2020-450481-48-01-001183</t>
  </si>
  <si>
    <t>全长17千米，路基红线宽8.5米，双向两车道。</t>
  </si>
  <si>
    <t>岑溪市交通运输局岑溪市大业至梨木公路工程</t>
  </si>
  <si>
    <t>2020-450481-48-01-001186</t>
  </si>
  <si>
    <t>二级公路，改扩建线路全长19千米，路基红线宽8.5米，双向两车道。</t>
  </si>
  <si>
    <t>岑溪市交通运输局岑溪市筋竹至西创园公路工程</t>
  </si>
  <si>
    <t>2020-450481-48-01-001190</t>
  </si>
  <si>
    <t>新建公路全长6千米，路基红线宽12米，双向两车道。</t>
  </si>
  <si>
    <t>广西翅冀码头有限公司梧州港藤县港区赤水圩作业区码头三期工程</t>
  </si>
  <si>
    <t>2019-450422-55-02-044498</t>
  </si>
  <si>
    <t>建设港池及护岸开挖工程、码头水工工程、护岸工程、道路堆场、陆域形成、装卸工艺设备购置及安装工程等。</t>
  </si>
  <si>
    <t>广西翅冀码头有限公司</t>
  </si>
  <si>
    <t>广西蒙山县水务有限公司广西蒙山县壬山水库工程</t>
  </si>
  <si>
    <t>2017-450423-76-01-028548</t>
  </si>
  <si>
    <t>主要建设库容为699万立方米、坝高60米、坎坝总长180米、正常水位为265米的小一型水库一座。</t>
  </si>
  <si>
    <t>广西蒙山县水务有限公司</t>
  </si>
  <si>
    <t>广西梧州安澜防洪排涝工程投资有限公司广西主要支流桂江梧州市城区德安段防洪治理工程</t>
  </si>
  <si>
    <t>2017-450403-48-01-020748</t>
  </si>
  <si>
    <t>按20年一遇防洪标准建设堤防9.3千米。</t>
  </si>
  <si>
    <t>广西梧州安澜防洪排涝工程投资有限公司</t>
  </si>
  <si>
    <t>广西梧州安澜防洪排涝工程投资有限公司广西梧州市城市防洪排涝工程莲花山防洪堤工程</t>
  </si>
  <si>
    <t>2017-450403-48-01-000947</t>
  </si>
  <si>
    <t>建设防洪堤3.71千米，新建护岸3.85千米，建设排涝闸、下游码头等。</t>
  </si>
  <si>
    <t>广西梧州市高新区投资开发有限公司梧州高新区新一代电子信息产业园标准厂房及市政配套设施建设工程</t>
  </si>
  <si>
    <t>2019-450409-65-01-045530</t>
  </si>
  <si>
    <t>项目总建筑面积约16万平方米，计划建设标准厂房、办公楼等；配套建设给排水工程、路面硬化及周边路网工程等公用工程。</t>
  </si>
  <si>
    <t>广西梧州市高新区投资开发有限公司</t>
  </si>
  <si>
    <t>广西梧州市荣祥投资发展有限公司梧州市长洲区田园康养乡村振兴三产融合组团示范片区及配套基础设施建设项目</t>
  </si>
  <si>
    <t>2108-450405-04-01-163060</t>
  </si>
  <si>
    <t>建设田园乡村康养体验区、田园乡村振兴示范区、特色中医药产业示范区、桂江沿线风光体验区。</t>
  </si>
  <si>
    <t>广西梧州市荣祥投资发展有限公司</t>
  </si>
  <si>
    <t>广西梧州市铜镬风力发电有限公司梧州市龙圩区铜镬风电场</t>
  </si>
  <si>
    <t>2111-450000-04-01-313585</t>
  </si>
  <si>
    <t>装机容量50兆瓦。</t>
  </si>
  <si>
    <t>广西梧州市铜镬风力发电有限公司</t>
  </si>
  <si>
    <t>广西欣亿光电科技有限公司半导体器件智能产业园项目</t>
  </si>
  <si>
    <t>2101-450409-89-05-664265</t>
  </si>
  <si>
    <t>总建筑面积5.1万平方米，建设厂房、生产辅助楼、生产车间等；购置高精密焊线机、固晶机等设备。</t>
  </si>
  <si>
    <t>广西欣亿光电科技有限公司</t>
  </si>
  <si>
    <t>国家电投集团广西长洲水电公司开发有限公司广西藤县新庆农光互补光伏发电项目</t>
  </si>
  <si>
    <t>2109-450000-04-05-707119</t>
  </si>
  <si>
    <t>总装机容量149兆瓦，新建1座220千伏升压站，新建线路长度约12千米。</t>
  </si>
  <si>
    <t>国家电投集团广西长洲水电公司开发有限公司</t>
  </si>
  <si>
    <t>国家电投集团广西长洲水电公司开发有限公司藤县和平农光互补光伏发电项目</t>
  </si>
  <si>
    <t>2109-450000-04-05-887803</t>
  </si>
  <si>
    <t>总装机容量149兆瓦，新建1座220千伏升压站，线路长度约14千米。</t>
  </si>
  <si>
    <t>国家管网集团西南管道有限责任公司南宁输油气分公司桂东南环网梧州-岑溪段天然气管道</t>
  </si>
  <si>
    <t>2020-450000-57-02-052502</t>
  </si>
  <si>
    <t>建设天然气管道全长约60千米，新建站场1座，扩建站场1座，新建阀室2座。</t>
  </si>
  <si>
    <t>国家管网集团西南管道有限责任公司南宁输油气分公司</t>
  </si>
  <si>
    <t>国家能源集团广西电力有限公司国能藤县桃花150MW光伏发电项目</t>
  </si>
  <si>
    <t>2103-450000-04-01-603167</t>
  </si>
  <si>
    <t>总装机容量150兆瓦，建设光伏组件、光伏并网逆变器、变压器。</t>
  </si>
  <si>
    <t>国家能源集团广西电力有限公司</t>
  </si>
  <si>
    <t>华润电力新能源投资有限公司华润电力梧州岑溪昙容三界顶70MW风电项目</t>
  </si>
  <si>
    <t>2109-450000-04-01-587039</t>
  </si>
  <si>
    <t>拟安装20台单机容量为3.6兆瓦的风力发电机组，规划容量为7万千瓦。</t>
  </si>
  <si>
    <t>华润电力新能源投资有限公司</t>
  </si>
  <si>
    <t>蒙山县工业集中区泰晖投资开发有限公司蒙山县茧丝绸产业标准厂房及配套设施建设项目</t>
  </si>
  <si>
    <t>2019-450423-17-01-047015</t>
  </si>
  <si>
    <t>总建筑面积21.36万平方米。建设标准厂房、宿舍楼等，配套建设给排水、电气、消防系统、安防监控系统、路面硬化等工程。</t>
  </si>
  <si>
    <t>蒙山县工业集中区泰晖投资开发有限公司</t>
  </si>
  <si>
    <t>蒙山县水利局广西蒙山县古皂水库工程</t>
  </si>
  <si>
    <t>2019-450423-76-01-012685</t>
  </si>
  <si>
    <t>建设中型水库一座，水库总库容1180万立方米。</t>
  </si>
  <si>
    <t>蒙山县水利局</t>
  </si>
  <si>
    <t>藤县城市建设投资开发有限公司藤县新材料产业园建设管网及配套基础设施项目</t>
  </si>
  <si>
    <t>2202-450422-04-01-621785</t>
  </si>
  <si>
    <t>新建供水厂一座、产业园配套污水管网49.11千米、一体化污水泵站一座和新建产业园七条道路，道路总长度16.68千米。</t>
  </si>
  <si>
    <t>藤县城市建设投资开发有限公司</t>
  </si>
  <si>
    <t>藤县城投惠民矿业有限公司藤县新材料产业园建材原料供应及物流配套基础设施建设项目</t>
  </si>
  <si>
    <t>2020-450422-10-03-051420</t>
  </si>
  <si>
    <t>建设场地三通一平、亮化、绿化、基础设施及园区配套等。</t>
  </si>
  <si>
    <t>藤县城投惠民矿业有限公司</t>
  </si>
  <si>
    <t>藤县建通投资开发有限公司藤县西江二桥及引道工程</t>
  </si>
  <si>
    <t>2017-450422-54-01-015421</t>
  </si>
  <si>
    <t>全长11.2千米，其中D主线全长9.7千米，采用一级公路标准，4条匝道共长1.5千米，采用二级公路标准。</t>
  </si>
  <si>
    <t>藤县建通投资开发有限公司</t>
  </si>
  <si>
    <t>藤县中和基础设施投资有限公司藤县工业园区提质改造项目</t>
  </si>
  <si>
    <t>2020-450422-48-01-037923</t>
  </si>
  <si>
    <t>扩建提升南梧二级公路，路线全长8.9千米，建设配套道路、创投中心、排污、陆港建设等工程。</t>
  </si>
  <si>
    <t>藤县中和基础设施投资有限公司</t>
  </si>
  <si>
    <t>藤县中和陶瓷产业园管委会藤县中和陶瓷产业园PPP项目（一期）</t>
  </si>
  <si>
    <t>2018-450000-48-01-027858</t>
  </si>
  <si>
    <t>总建筑面积31.5万平方米，新建物流园区、工人新村及员工劳动就业服务培训网点等配套设施。</t>
  </si>
  <si>
    <t>藤县中和陶瓷产业园管委会</t>
  </si>
  <si>
    <t>梧州东润实业发展有限公司梧州再生园区基础设施（扩园二期）建设项目</t>
  </si>
  <si>
    <t>2020-450408-78-01-063229</t>
  </si>
  <si>
    <t>总建筑面积60万平方米，建设标准厂房、企业孵化基地及公租房，以及配套设施。</t>
  </si>
  <si>
    <t>梧州东润实业发展有限公司</t>
  </si>
  <si>
    <t>梧州东润实业发展有限公司梧州循环经济产业园区智能制造装备与电子信息产业园基础设施项目</t>
  </si>
  <si>
    <t>2019-450408-78-01-011084</t>
  </si>
  <si>
    <t>建设市政道路12.35千米、给水管网5.1千米、雨水管网10.62千米、污水管网8.73千米、中水管网2.09千米、绿廊52万平方米等配套设施。</t>
  </si>
  <si>
    <t>梧州东润实业发展有限公司梧州循环经济产业园区科教示范新城基础设施项目</t>
  </si>
  <si>
    <t>2019-450408-78-01-011085</t>
  </si>
  <si>
    <t>建设市政道路10.21千米、给水管网10.21千米、雨水管网16.97千米、污水管网16.97千米、绿廊23.8万平方米、污水处理厂等配套设施。</t>
  </si>
  <si>
    <t>梧州东润实业发展有限公司梧州循环经济产业园区至苍海新区进城大道项目</t>
  </si>
  <si>
    <t>2019-450408-48-01-011101</t>
  </si>
  <si>
    <t>市政道路，全长4.5千米，路基红线宽40-45米。</t>
  </si>
  <si>
    <t>梧州临港开发建设有限公司梧州临港经济区标准厂房建设项目</t>
  </si>
  <si>
    <t>2020-450400-48-01-005289</t>
  </si>
  <si>
    <t>总建筑面积522万平方米，建设内容包括梧州临港经济区基础设施及标准厂房等8个子项目。</t>
  </si>
  <si>
    <t>梧州临港开发建设有限公司</t>
  </si>
  <si>
    <t>梧州市产业投资发展集团有限公司梧州市高新区光伏产业园建设项目</t>
  </si>
  <si>
    <t>2206-450400-04-01-184109</t>
  </si>
  <si>
    <t>总建筑面积20万平方米，建设标准厂房、废水处理站、动力站、硅烷站、10千伏变电站等。</t>
  </si>
  <si>
    <t>梧州市产业投资发展集团有限公司</t>
  </si>
  <si>
    <t>梧州市城市建设投资开发有限公司万秀区龙湖镇高旺片区城乡联通（一期）工程</t>
  </si>
  <si>
    <t>2019-450400-48-01-046756</t>
  </si>
  <si>
    <t>建设16条城乡连通道路，道路总长度21.39千米。</t>
  </si>
  <si>
    <t>梧州市城市建设投资开发有限公司</t>
  </si>
  <si>
    <t>梧州市城市建设投资开发有限公司梧州市城区社会停车场及配套综合提升PPP（二期）项目</t>
  </si>
  <si>
    <t>2020-450400-48-01-040496</t>
  </si>
  <si>
    <t>改造35条市政道路，全长48千米；改建2条市政道路，全长1.2千米；新建10条市政道路、慢行步道，全长4.4千米。</t>
  </si>
  <si>
    <t>梧州市城投园区建设开发有限公司广西梧州高端不锈钢制品轻工园区基础设施项目（西区）</t>
  </si>
  <si>
    <t>2020-450405-48-01-037209</t>
  </si>
  <si>
    <t>建设园区道路、给水管网、雨水管网、污水管网、电力管线、通讯管线、燃气管网等配套工程。</t>
  </si>
  <si>
    <t>梧州市城投园区建设开发有限公司</t>
  </si>
  <si>
    <t>梧州市城投园区建设开发有限公司广西梧州高端不锈钢制品轻工园区基础设施项目（南区）</t>
  </si>
  <si>
    <t>2020-450405-48-01-037210</t>
  </si>
  <si>
    <t>建设园区道路、给水管网、雨水管网、污水管网、电力管线、通讯管线、燃气管网等。</t>
  </si>
  <si>
    <t>梧州市城投园区建设开发有限公司广西梧州高端不锈钢制品轻工园区基础设施项目（北区）</t>
  </si>
  <si>
    <t>2020-450405-48-01-037213</t>
  </si>
  <si>
    <t>主要开展场地平整，并建设园区道路等配套工程。</t>
  </si>
  <si>
    <t>梧州市东泰国有资产经营有限公司梧州临港经济区配套基础设施PPP项目</t>
  </si>
  <si>
    <t>2020-450400-48-01-008280</t>
  </si>
  <si>
    <t>梧州市江南片区居民饮用水水源地环境提升项目。</t>
  </si>
  <si>
    <t>梧州市东泰国有资产经营有限公司</t>
  </si>
  <si>
    <t>梧州市国冶投资发展有限公司国道G321（塘步镇段）连接沿江大道及其延长线道路工程</t>
  </si>
  <si>
    <t>2020-450400-48-01-004719</t>
  </si>
  <si>
    <t>全长4.64千米，城市主干路，双向4车道，红线宽度46米，路基宽度23米，设计速度60千米/小时。</t>
  </si>
  <si>
    <t>梧州市国冶投资发展有限公司</t>
  </si>
  <si>
    <t>梧州市交通投资开发有限公司梧州至藤县藤州镇公路工程（梧州港北岸疏港大道）</t>
  </si>
  <si>
    <t>2019-450400-48-01-028373</t>
  </si>
  <si>
    <t>二级公路，全长约35千米，路基红线宽12米。</t>
  </si>
  <si>
    <t>梧州市交通投资开发有限公司</t>
  </si>
  <si>
    <t>梧州市龙投国有资产运营集团有限公司广西梧州市粤桂生态循环现代农业产业示范带及配套基础设施建设项目</t>
  </si>
  <si>
    <t>2020-450406-01-01-050428</t>
  </si>
  <si>
    <t>建设冷链物流深加工示范区、三产融合多功能服务中心、二十四节气主题文化农耕园、粤桂驿站服务中心等项目。</t>
  </si>
  <si>
    <t>梧州市龙投国有资产运营集团有限公司</t>
  </si>
  <si>
    <t>梧州市商贸物流开发建设投资有限公司梧州市红岭商贸物流园区南部片区道路工程一期项目</t>
  </si>
  <si>
    <t>2020-450405-48-03-056201</t>
  </si>
  <si>
    <t>实施园三路南段工程、市政桥梁工程、经九路等，红线宽约36米。</t>
  </si>
  <si>
    <t>梧州市商贸物流开发建设投资有限公司</t>
  </si>
  <si>
    <t>梧州市商贸物流开发建设投资有限公司梧州市商贸物流园区基础设施工程经九路东侧道路工程</t>
  </si>
  <si>
    <t>2020-450405-48-03-024244</t>
  </si>
  <si>
    <t>全长1.16千米，道路红线宽36米。</t>
  </si>
  <si>
    <t>长洲区交通运输局梧州市长洲区倒水桂江公路大桥</t>
  </si>
  <si>
    <t>2017-450405-54-01-020140</t>
  </si>
  <si>
    <t>新建三级公路，路基宽为8.5米，全长2.73千米，桥宽17米，桥梁桥长0.57米。</t>
  </si>
  <si>
    <t>长洲区交通运输局</t>
  </si>
  <si>
    <t>珠海港（梧州）港务有限公司梧州港中心港区大利口作业区码头一期工程</t>
  </si>
  <si>
    <t>2020-450000-55-02-017162</t>
  </si>
  <si>
    <t>新建1000吨级多用途泊位、码头，设计年吞吐能力为 235万吨；建设码头水工建筑物、道路、堆场、供电照明等生产及配套设施。</t>
  </si>
  <si>
    <t>珠海港（梧州）港务有限公司</t>
  </si>
  <si>
    <t>岑溪市岑福食品有限责任公司岑溪市生鲜食品低温加工处理项目</t>
  </si>
  <si>
    <t>2020-450481-05-03-058259</t>
  </si>
  <si>
    <t>建设生猪屠宰车间、冷链仓储及其他配套设施，建成后日屠宰生猪3500头。</t>
  </si>
  <si>
    <t>岑溪市岑福食品有限责任公司</t>
  </si>
  <si>
    <t>岑溪伟正石材有限公司新型工业化（花岗岩石材）绿色循环经济产业示范区建设项目</t>
  </si>
  <si>
    <t>2020-450481-10-03-037528</t>
  </si>
  <si>
    <t>建设绿色石材加工区、循环经济产业区、商务交易仓储物流区、石材机械工器具制造区和石材研发中心区等板块。</t>
  </si>
  <si>
    <t>岑溪伟正石材有限公司</t>
  </si>
  <si>
    <t>广西宏陇文化旅游开发有限公司梧州国际影视文旅城项目</t>
  </si>
  <si>
    <t>2020-450406-72-03-030595</t>
  </si>
  <si>
    <t>一期主要建设梧州国际影视文旅城；二期建设民办学校、影视城商业配套等项目。</t>
  </si>
  <si>
    <t>广西宏陇文化旅游开发有限公司</t>
  </si>
  <si>
    <t>广西建晖纸业有限公司林浆纸一体化项目</t>
  </si>
  <si>
    <t>2020-450422-22-03-062468</t>
  </si>
  <si>
    <t>建设16条生产线（其中10条纸机生产线，6条自制浆线），年产浆纸总规模约530万吨。</t>
  </si>
  <si>
    <t>广西建晖纸业有限公司</t>
  </si>
  <si>
    <t>广西九圣新材料有限公司高端新材料精细化工产品产业化项目</t>
  </si>
  <si>
    <t>2019-450408-27-03-002801</t>
  </si>
  <si>
    <t>总建筑面积4.2万平方米，项目分三期建设，新建5套维生素衍生物生产线等项目。</t>
  </si>
  <si>
    <t>广西九圣新材料有限公司</t>
  </si>
  <si>
    <t>广西乐一投资集团有限公司广西梧州·乐一牛产业园建设项目</t>
  </si>
  <si>
    <t>2206-450403-04-01-480569</t>
  </si>
  <si>
    <t>建筑面积约8万平方米，包括建设3个生态循环种养示范场、10个企农合办牛场、畜牧饲料供应链和活牛交易、屠宰、冷链配送、深加工基地等。</t>
  </si>
  <si>
    <t>广西乐一投资集团有限公司</t>
  </si>
  <si>
    <t>广西乾盛再生资源利用有限公司建筑废弃物资源化利用项目（一期）</t>
  </si>
  <si>
    <t>2017-450000-77-03-010597</t>
  </si>
  <si>
    <t>年处理建筑废弃物100万吨。</t>
  </si>
  <si>
    <t>广西乾盛再生资源利用有限公司</t>
  </si>
  <si>
    <t>广西锐异环境科技有限公司25万吨/年富稀贵金属物料综合回收及安全处置项目</t>
  </si>
  <si>
    <t>2103-450408-04-01-283164</t>
  </si>
  <si>
    <t>总建筑面积6.6万平方米，建设侧吹炉熔炼车间、烟化炉熔炼车间、热解炉熔炼车间等。</t>
  </si>
  <si>
    <t>广西锐异环境科技有限公司</t>
  </si>
  <si>
    <t>广西赛琦生物科技有限公司年产20亿（片、粒、袋）药品生产项目</t>
  </si>
  <si>
    <t>2019-450409-27-03-034643</t>
  </si>
  <si>
    <t>总建筑面积6.49万平方米，建设口服固体制剂车间、原料药车间、仓库、生产检验楼等；购置真空搅拌罐、纯化水系统等生产设备。</t>
  </si>
  <si>
    <t>广西赛琦生物科技有限公司</t>
  </si>
  <si>
    <t>广西梧州建晖热电有限公司藤县新材料产业园热电联产项目</t>
  </si>
  <si>
    <t>2020-450000-44-02-064290</t>
  </si>
  <si>
    <t>建设6台590吨/小时循环流化床锅炉热电联产为园区企业集中供热，总装机规模450兆瓦。</t>
  </si>
  <si>
    <t>广西梧州建晖热电有限公司</t>
  </si>
  <si>
    <t>广西梧州市高新区投资开发有限公司梧州高新区高端智能制造产业园项目</t>
  </si>
  <si>
    <t>2020-450409-48-01-003472</t>
  </si>
  <si>
    <t>建设标准厂房、宿舍楼、办公楼等及周边路网工程。</t>
  </si>
  <si>
    <t>广西梧州市高新区投资开发有限公司广西梧州六堡茶集聚区一带一路产业园项目</t>
  </si>
  <si>
    <t>2020-450409-48-01-037211</t>
  </si>
  <si>
    <t>总建筑面积12万平方米，建设智能厂房、排水工程、电气工程、装修工程、消防系统等。</t>
  </si>
  <si>
    <t>广西梧州市高新区投资开发有限公司广西梧州六堡茶产业集聚区生产交易中心建设项目</t>
  </si>
  <si>
    <t>2020-450409-48-01-037212</t>
  </si>
  <si>
    <t>总建筑面积29万平方米，建设标准厂房、茶叶科研检测展示中心、茶叶交易市场、普通茶仓、智能茶仓、员工宿舍等。</t>
  </si>
  <si>
    <t>广西梧州市高新区投资开发有限公司广西梧州六堡茶智能化加工基地建设项目</t>
  </si>
  <si>
    <t>2020-450409-48-01-037216</t>
  </si>
  <si>
    <t>总建筑面积约55万平方米，建设六堡茶加工厂房、智能茶仓、辅助用房等，配套建设场地平整、室外地面停车场等。</t>
  </si>
  <si>
    <t>广西梧州市高新区投资开发有限公司梧州高新区生物医药产业园二期项目</t>
  </si>
  <si>
    <t>2020-450409-48-01-003479</t>
  </si>
  <si>
    <t>建设道路工程等。</t>
  </si>
  <si>
    <t>广西梧州市金海不锈钢有限公司热轧1050毫米轧线技改项目</t>
  </si>
  <si>
    <t>2106-450405-07-02-939374</t>
  </si>
  <si>
    <t>总建筑面积1.44万平方米，改造原有车间热轧带钢工序设备，改造后年产120万吨不锈钢。</t>
  </si>
  <si>
    <t>广西梧州市金海不锈钢有限公司</t>
  </si>
  <si>
    <t>广西梧州市西南特钢有限公司高端轻工板材智能生产项目</t>
  </si>
  <si>
    <t>2104-450403-07-02-574796</t>
  </si>
  <si>
    <t>建设厂房3.9万平方米，建设形成年产35万吨高端、精密、功能合金金属新材料生产车间。</t>
  </si>
  <si>
    <t>广西梧州市西南特钢有限公司</t>
  </si>
  <si>
    <t>广西西江特种设备制造有限公司生物质能锅炉生产项目（一期）</t>
  </si>
  <si>
    <t>2103-450408-04-02-829177</t>
  </si>
  <si>
    <t>总建筑面积约2.6万平方米，建设车间、仓库，购置膜式壁数控自动生产线等生产设备。</t>
  </si>
  <si>
    <t>广西西江特种设备制造有限公司</t>
  </si>
  <si>
    <t>广西业盛富泰实业投资有限公司岑溪泰森新纺织产业集聚区项目</t>
  </si>
  <si>
    <t>2019-450481-17-03-037972</t>
  </si>
  <si>
    <t>总建筑面积约36万平方米。主要建设车间、仓库等为一体的纺织产业集聚区。</t>
  </si>
  <si>
    <t>广西业盛富泰实业投资有限公司</t>
  </si>
  <si>
    <t>蒙山县永安鑫泰投资发展集团有限公司蒙山县大湾区大健康产业承接基地标准厂房（桐油坪片区）及配套设施项目</t>
  </si>
  <si>
    <t>2106-450423-04-01-929914</t>
  </si>
  <si>
    <t>总建筑面积16.7万平方米，建设厂房、办公用房、宿舍及相关配套设施。</t>
  </si>
  <si>
    <t>蒙山县永安鑫泰投资发展集团有限公司</t>
  </si>
  <si>
    <t>蒙山县泽元现代农业发展有限公司蒙山泽元现代农业核心示范基地项目</t>
  </si>
  <si>
    <t>2020-450423-05-01-036742</t>
  </si>
  <si>
    <t>总建筑面积为2.2万平方米，包含农产品加工智能厂房、30万级净化车间等。</t>
  </si>
  <si>
    <t>蒙山县泽元现代农业发展有限公司</t>
  </si>
  <si>
    <t>蒙山县正邦畜牧发展有限公司广西正邦蒙山县屯巴山生态养殖繁育基地项目</t>
  </si>
  <si>
    <t>2020-450423-03-03-052018</t>
  </si>
  <si>
    <t>总建筑面积53.7万平方米，建设猪舍、二级中转区等附属设施。</t>
  </si>
  <si>
    <t>蒙山县正邦畜牧发展有限公司</t>
  </si>
  <si>
    <t>藤县桂民投投资有限公司藤县新材料产业园（一期）五通一平及配套设施建设项目</t>
  </si>
  <si>
    <t>2019-450422-48-03-036653</t>
  </si>
  <si>
    <t>建设顺风钛业12万吨钛白粉生产项目及4家钛白企业退城进园搬迁、涂料、美白日化等新材料上下游产业项目。</t>
  </si>
  <si>
    <t>藤县桂民投投资有限公司</t>
  </si>
  <si>
    <t>梧州大参林投资有限公司梧州大参林健康城项目</t>
  </si>
  <si>
    <t>2103-450405-04-01-914296</t>
  </si>
  <si>
    <t>总建筑面积约26万平方米，建设中药材批发交易市场、香料市场等，包含主体建筑、道路、综合管线等基础设施。</t>
  </si>
  <si>
    <t>梧州大参林投资有限公司</t>
  </si>
  <si>
    <t>梧州市百润置业发展有限公司西江明珠海河鲜商贸城</t>
  </si>
  <si>
    <t>2020-450405-51-03-055440</t>
  </si>
  <si>
    <t>总建筑面积13万平方米，建设批发市场、仓储用房、办公等设施。</t>
  </si>
  <si>
    <t>梧州市百润置业发展有限公司</t>
  </si>
  <si>
    <t>梧州市苍海建设开发有限公司绿地梧州城际空间站基础配套设施工程</t>
  </si>
  <si>
    <t>2020-450406-48-01-000031</t>
  </si>
  <si>
    <t>建设道路14条，总长12.6千米，红线宽12-45米。</t>
  </si>
  <si>
    <t>梧州市苍海建设开发有限公司</t>
  </si>
  <si>
    <t>梧州市龙投国有资产运营集团有限公司龙圩区中小企业创新创业示范产业园（华南金属城）项目</t>
  </si>
  <si>
    <t>2020-450406-47-01-038651</t>
  </si>
  <si>
    <t>建设企业集聚区和创新创业孵化基地，建设企业孵化综合大楼、展示交易市场等工程。</t>
  </si>
  <si>
    <t>梧州市盛丰生态科技发展有限公司梧州摩天岭六堡茶海项目</t>
  </si>
  <si>
    <t>2018-450405-01-01-028782</t>
  </si>
  <si>
    <t>建设六堡茶标准化种植园及欧盟有机认证茶园等基础设施，建筑面积约0.3万平方米。</t>
  </si>
  <si>
    <t>梧州市盛丰生态科技发展有限公司</t>
  </si>
  <si>
    <t>梧州市文化旅游投资发展有限公司梧州市三总府文化旅游博览区</t>
  </si>
  <si>
    <t>2019-450403-87-03-007677</t>
  </si>
  <si>
    <t>总建筑面积约9万平方米，分三个分区版块实施。</t>
  </si>
  <si>
    <t>梧州市文化旅游投资发展有限公司</t>
  </si>
  <si>
    <t>梧州市亿圆茶叶仓储物流有限公司梧州“岭南茶仓”国际仓储展示交易中心</t>
  </si>
  <si>
    <t>2016-450406-15-03-008610</t>
  </si>
  <si>
    <t>总建筑面积约3.47万平方米，建成厂房、展示中心、电子交易与信息中心、研发行政办公用房。</t>
  </si>
  <si>
    <t>梧州市亿圆茶叶仓储物流有限公司</t>
  </si>
  <si>
    <t>梧州市永达钢铁有限公司高端轻工板材生产线</t>
  </si>
  <si>
    <t>2108-450405-07-01-764533</t>
  </si>
  <si>
    <t>建设数字化绿色智能工厂，购置热轧钢材生产设备及相关设施，投产后年产高端轻工板材300万吨。</t>
  </si>
  <si>
    <t>梧州市永达钢铁有限公司</t>
  </si>
  <si>
    <t>梧州市永鑫有色金属有限公司年产10万吨再生锌生产加工项目</t>
  </si>
  <si>
    <t>2017-450408-32-03-015865</t>
  </si>
  <si>
    <t>总建筑面积11万平方米，年产10万吨再生锌及锌合金。</t>
  </si>
  <si>
    <t>梧州市永鑫有色金属有限公司</t>
  </si>
  <si>
    <t>中控置业（广西）有限公司中控（广西）航空小镇</t>
  </si>
  <si>
    <t>2020-450481-47-03-016432</t>
  </si>
  <si>
    <t>建设含航空博物馆、航空体验馆、航空游乐等内容的航空文旅科普公园，航空工业园。</t>
  </si>
  <si>
    <t>中控置业（广西）有限公司</t>
  </si>
  <si>
    <t>中农联（梧州）建设开发有限公司中农联·梧州国际农产品交易中心一期</t>
  </si>
  <si>
    <t>2019-450405-70-03-024096</t>
  </si>
  <si>
    <t>建设交易中心。</t>
  </si>
  <si>
    <t>中农联（梧州）建设开发有限公司</t>
  </si>
  <si>
    <t>岑溪市人民医院整体搬迁项目一期工程</t>
  </si>
  <si>
    <t>2020-450400-84-01-013013</t>
  </si>
  <si>
    <t>总建筑面积12.70万平方米，建设急症、医技、住院病房等，一期规划床位790张。</t>
  </si>
  <si>
    <t>岑溪市人民医院</t>
  </si>
  <si>
    <t>梧州市苍海新城工程开发有限公司梧州市苍海片区棚户区（城中村）改造项目</t>
  </si>
  <si>
    <t>2018-450406-47-01-024908</t>
  </si>
  <si>
    <t>总建筑面积为23万平方米，建设内容主要包括：安置区的安置住房建筑安装工程、电气工程、绿化工程等。</t>
  </si>
  <si>
    <t>梧州市苍海新城工程开发有限公司</t>
  </si>
  <si>
    <t>梧州市工人医院门诊住院综合楼</t>
  </si>
  <si>
    <t>2019-450403-83-01-011062</t>
  </si>
  <si>
    <t>规划总建筑面积约14万平方米，新建一栋框架结构地下3层、地上25层的门诊住院综合楼。</t>
  </si>
  <si>
    <t>梧州市工人医院</t>
  </si>
  <si>
    <t>梧州市公安局梧州市强制隔离戒毒所建设项目</t>
  </si>
  <si>
    <t>2017-450405-91-01-012551</t>
  </si>
  <si>
    <t>总建筑面积为4.44万平方米，建设综合楼、康复文体楼、寝室楼、辅助楼、业务楼等。</t>
  </si>
  <si>
    <t>梧州市公安局</t>
  </si>
  <si>
    <t>梧州市广瀚投资发展有限公司梧州市骑楼城保护与综合整治项目一期工程</t>
  </si>
  <si>
    <t>2019-450403-47-01-012731</t>
  </si>
  <si>
    <t>开展建筑整治、环境提升、夜景灯光和市政建设等综合治理工程。</t>
  </si>
  <si>
    <t>梧州市广瀚投资发展有限公司</t>
  </si>
  <si>
    <t>梧州市红十字会医院苍海医院建设工程</t>
  </si>
  <si>
    <t>2019-450406-83-01-045477</t>
  </si>
  <si>
    <t>总建筑面积13.7万平方米，规划设计床位790床，配套建设给排水、消防系统、电力系统、通讯电视、智能化系统及绿化、地面硬化等设施。</t>
  </si>
  <si>
    <t>梧州市红十字会医院</t>
  </si>
  <si>
    <t>广西科丽能生态环境有限公司梧州市桂东生态环保基地项目</t>
  </si>
  <si>
    <t>2019-450406-77-02-039431</t>
  </si>
  <si>
    <t>建设工业废物焚烧处置设施、危废减量化无害化处置设施、危废安全填埋场、资源化利用设施等。</t>
  </si>
  <si>
    <t>广西科丽能生态环境有限公司</t>
  </si>
  <si>
    <t>广西藤县漓源污水处理有限公司藤县污水处理二期及配套管网建设工程</t>
  </si>
  <si>
    <t>2020-450400-46-01-014800</t>
  </si>
  <si>
    <t>建设污水厂扩容工程，增加污水处理能力3万立方米/日；配套污水管网共7.47千米。</t>
  </si>
  <si>
    <t>广西藤县漓源污水处理有限公司</t>
  </si>
  <si>
    <t>广西震宇环保科技有限公司年处理80万吨含铅锑锡再生综合利用项目</t>
  </si>
  <si>
    <t>2019-450408-32-03-000241</t>
  </si>
  <si>
    <t>总建筑面积27万平方米，新建年处理80万吨含铅锑锡物料。</t>
  </si>
  <si>
    <t>广西震宇环保科技有限公司</t>
  </si>
  <si>
    <t>广西棕宁绿色新能源净化处置有限公司年无害化处置70万吨含铅废物综合利用项目</t>
  </si>
  <si>
    <t>2018-450408-32-03-044876</t>
  </si>
  <si>
    <t>年产电解铅10万吨、精铅16.8万吨、合金铅10万吨、工业硫酸4.5万吨、精制硫酸4.5万吨、再生PP或ABS塑料颗粒2.8万吨等。</t>
  </si>
  <si>
    <t>广西棕宁绿色新能源净化处置有限公司</t>
  </si>
  <si>
    <t>梧州市东泰国有资产经营有限公司梧州市狮卧山生态修复工程</t>
  </si>
  <si>
    <t>2019-450405-77-01-032645</t>
  </si>
  <si>
    <t>实施生态修复及其配套市政道路的建设。</t>
  </si>
  <si>
    <t>梧州市兴华有色金属有限公司梧州市年处理20万吨含铜废物资源化利用项目</t>
  </si>
  <si>
    <t>2109-450408-04-01-201716</t>
  </si>
  <si>
    <t>总建筑面积4.5万平方米，主要建设生产厂房和购置安装生产线，配套建设总装机容量为5兆瓦的光伏太阳能发电系统。</t>
  </si>
  <si>
    <t>梧州市兴华有色金属有限公司</t>
  </si>
  <si>
    <t>北海市人民政府</t>
  </si>
  <si>
    <t>北海龙港新区投资开发有限公司龙港新区北海铁山东港产业园东海路一期（Ⅰ标段、Ⅱ标段）工程项目</t>
  </si>
  <si>
    <t>2020-450521-48-01-039838</t>
  </si>
  <si>
    <t>城市主干路，全长2.82千米，道路红线宽45米。</t>
  </si>
  <si>
    <t>北海龙港新区投资开发有限公司</t>
  </si>
  <si>
    <t>北海市供水有限责任公司北海市北郊水厂二期工程</t>
  </si>
  <si>
    <t>2019-450502-46-01-027046</t>
  </si>
  <si>
    <t>新建预臭氧接触池、气浮池、平流沉淀池等设施，新增每日15万立方米的供水能力。</t>
  </si>
  <si>
    <t>北海市供水有限责任公司</t>
  </si>
  <si>
    <t>北海市路港建设投资开发有限公司北海港铁山港航道三期工程</t>
  </si>
  <si>
    <t>2018-450512-55-01-028842</t>
  </si>
  <si>
    <t>对航道进行疏浚和拓宽，长23.6千米，宽度95-190米，按满足10万吨级船舶建设。</t>
  </si>
  <si>
    <t>北海市路港建设投资开发有限公司</t>
  </si>
  <si>
    <t>北海市路港建设投资开发有限公司廉州湾大道</t>
  </si>
  <si>
    <t>2019-450500-48-01-041890</t>
  </si>
  <si>
    <t>路线全长60.43千米。</t>
  </si>
  <si>
    <t>北海市路港建设投资开发有限公司北海市铁山港区滨海大道（港口段）工程（铁路跨线桥工程）</t>
  </si>
  <si>
    <t>2018-450512-48-01-039683</t>
  </si>
  <si>
    <t>滨海大道（港口段）的组成部分，桥长约1.2千米。</t>
  </si>
  <si>
    <t>北海市路港建设投资开发有限公司北海市铁山港区滨海大道（港口段）工程（二期工程）</t>
  </si>
  <si>
    <t>2106-450500-04-01-676645</t>
  </si>
  <si>
    <t>全长11.42千米，路宽70米，设计时速60千米/小时。</t>
  </si>
  <si>
    <t>北海市铁山港区大和田城市建设开发有限责任公司铁山港区绿色能源产业园综合配套工程项目</t>
  </si>
  <si>
    <t>2109-450512-04-05-597419</t>
  </si>
  <si>
    <t>路网工程纬四路、纬九路、三号路约6.25千米，铁山港火车站货场配套设施道路1.3千米，供电线路双回10千伏电源线路5千米，排污设施长约2.1千米。</t>
  </si>
  <si>
    <t>北海市铁山港区大和田城市建设开发有限责任公司</t>
  </si>
  <si>
    <t>北海市铁山港区大和田城市建设开发有限责任公司北海市铁山港临港产业园配套项目（一期）基础设施</t>
  </si>
  <si>
    <t>2019-450512-48-01-032496</t>
  </si>
  <si>
    <t>建设回建区，以及市政道路工程、回建区内基础设施。</t>
  </si>
  <si>
    <t>北海市新元投资开发有限公司惠科新城项目配套路网工程</t>
  </si>
  <si>
    <t>2019-450502-54-01-021479</t>
  </si>
  <si>
    <t>新建7条道路，总长约9.02千米。</t>
  </si>
  <si>
    <t>北海市新元投资开发有限公司</t>
  </si>
  <si>
    <t>北海市银海区农业水利局银海区海陆海堤标准化建设工程</t>
  </si>
  <si>
    <t>2016-450503-76-01-005698</t>
  </si>
  <si>
    <t>按10年一遇防洪、潮标准在原有的海堤基础上加固海堤7.5千米，新建3座排洪闸，加固改建2座排水闸。</t>
  </si>
  <si>
    <t>北海市银海区农业水利局</t>
  </si>
  <si>
    <t>北海一道新能源科技有限公司4GW高效组件研发科创制造基地项目</t>
  </si>
  <si>
    <t>2205-450512-89-01-250625</t>
  </si>
  <si>
    <t>租用厂房生产车间，安装6条光伏组件生产线，建设相关配套设施等。</t>
  </si>
  <si>
    <t>北海一道新能源科技有限公司</t>
  </si>
  <si>
    <t>北海银海区投资管理有限公司北海市银海区福成产业园基础设施（一期）建设项目</t>
  </si>
  <si>
    <t>2020-450503-78-01-008687</t>
  </si>
  <si>
    <t>新建标准厂房、批发市场等配套基础设施。</t>
  </si>
  <si>
    <t>北海银海区投资管理有限公司</t>
  </si>
  <si>
    <t>北海银滩开发投资股份有限公司金海岸大桥（滨江路往东跨冯家江）工程</t>
  </si>
  <si>
    <t>2103-450500-04-01-830739</t>
  </si>
  <si>
    <t>工程路线全长999.75米，其中主桥长度为165米，红线宽度为40.5米，东、西侧引桥总长度约330米，双向6车道。</t>
  </si>
  <si>
    <t>北海银滩开发投资股份有限公司</t>
  </si>
  <si>
    <t>广西北部湾国际港务集团有限公司北海邮轮码头项目</t>
  </si>
  <si>
    <t>2019-450502-55-02-038931</t>
  </si>
  <si>
    <t>完成水域疏浚、陆域形成及软基处理、水工建筑、装卸工艺设备购置及安装、道路堆场等工程。</t>
  </si>
  <si>
    <t>广西北部湾国际港务集团有限公司</t>
  </si>
  <si>
    <t>广西北部湾国际港务集团有限公司北海港铁山港西港区北暮作业区7号、8号泊位工程</t>
  </si>
  <si>
    <t>2020-450000-55-02-053439</t>
  </si>
  <si>
    <t>新建1个15万吨级和1个10万吨级通用泊位，设计年通过能力770万吨。</t>
  </si>
  <si>
    <t>广西北海电投鲔丰新能源有限责任公司广西合浦县鲔丰渔光互补50MW光伏项目</t>
  </si>
  <si>
    <t>2109-450000-04-01-953059</t>
  </si>
  <si>
    <t>总装机容量50兆瓦，建设升压站箱变光伏组件集电线路送出线路等。</t>
  </si>
  <si>
    <t>广西北海电投鲔丰新能源有限责任公司</t>
  </si>
  <si>
    <t>广西北海高新园区投资发展有限公司北海高新区福成新区基础设施首期项目</t>
  </si>
  <si>
    <t>2020-450503-48-01-030226</t>
  </si>
  <si>
    <t>新建道路共4.98千米，以及配套设施。</t>
  </si>
  <si>
    <t>广西北海高新园区投资发展有限公司</t>
  </si>
  <si>
    <t>广西北海高新园区投资发展有限公司高新区福成新区新材料产业集聚区标准厂房与配套基础设施建设项目</t>
  </si>
  <si>
    <t>2110-450503-04-01-655093</t>
  </si>
  <si>
    <t>建设新材料产业标准厂房、生物医用陶瓷材料和生物基复合材料研发中心、新材料产业科研孵化中心、展示中心、材料验证中心等。</t>
  </si>
  <si>
    <t>广西北海市港龙码头有限公司北海港铁山港西港区石头埠作业区8号、9号泊位工程</t>
  </si>
  <si>
    <t>2203-450000-04-01-223609</t>
  </si>
  <si>
    <t>建设2个10万吨级散货泊位，使用岸线长度556米，年设计吞吐量900万吨。</t>
  </si>
  <si>
    <t>广西北海市港龙码头有限公司</t>
  </si>
  <si>
    <t>广西天然气支线管网项目广西龙港新区北海铁山东港产业园天然气支线管道工程</t>
  </si>
  <si>
    <t>2020-450000-57-02-042891</t>
  </si>
  <si>
    <t>新建管道全长约13千米，站场3座。</t>
  </si>
  <si>
    <t>广西广投天然气管网有限公司</t>
  </si>
  <si>
    <t>广西合浦工业园区管理委员会合浦工业园综合园区（AB区）产业配套设施二期项目</t>
  </si>
  <si>
    <t>2101-450521-04-01-457831</t>
  </si>
  <si>
    <t>建设A区标准厂房三期1.5万平方米，B区标准厂房四、五期10万平方米，建设医疗服务综合大楼、粮食仓储基地、横二路（一期）等相关配套设施。</t>
  </si>
  <si>
    <t>广西合浦工业园区管理委员会</t>
  </si>
  <si>
    <t>广西合浦工业园区管理委员会合浦工业园区综合园区（B区）基础设施一期项目</t>
  </si>
  <si>
    <t>2020-450521-48-01-049072</t>
  </si>
  <si>
    <t>建设供水工程（一期）设计供水2万吨/日，远期供水5万吨/日；供水工程配水管网总长10千米；标准厂房及配套设施面积6万平方米。</t>
  </si>
  <si>
    <t>广西燃气集团有限公司广西液化天然气（LNG）三期扩建项目</t>
  </si>
  <si>
    <t>2020-450000-59-02-064358</t>
  </si>
  <si>
    <t>建设1个LNG泊位及相应的配套设施，规划建设8座LNG储罐，新增设计能力600万吨/年。</t>
  </si>
  <si>
    <t>广西燃气集团有限公司</t>
  </si>
  <si>
    <t>广西瑞和生物能源科技有限公司年产10万吨环保生物液态能源项目</t>
  </si>
  <si>
    <t>2019-450512-25-03-002977</t>
  </si>
  <si>
    <t>建设年产10万吨环保生物柴油生产线。</t>
  </si>
  <si>
    <t>广西瑞和生物能源科技有限公司</t>
  </si>
  <si>
    <t>广西投资集团北海发电有限公司二期扩建工程2×660MW超超临界抽凝机组</t>
  </si>
  <si>
    <t>2020-450000-44-02-011380</t>
  </si>
  <si>
    <t>建设两台660兆瓦超超临界燃煤发电机组，以及机组发电主体工程和配套烟气脱硫装置、烟气脱硝装置，配套辅助生产设施等。</t>
  </si>
  <si>
    <t>广西投资集团北海发电有限公司</t>
  </si>
  <si>
    <t>北海市备用（第二）水源建设工程</t>
  </si>
  <si>
    <t>2018-450500-76-01-026693</t>
  </si>
  <si>
    <t>建设输水管道，总长32.79千米。</t>
  </si>
  <si>
    <t>广西泽源环保水务有限公司</t>
  </si>
  <si>
    <t>合浦县信义光能有限公司信义北海合浦400MWp渔（农）光互补光伏电站</t>
  </si>
  <si>
    <t>2019-450521-44-03-010432</t>
  </si>
  <si>
    <t>建设总面积约6000亩的渔光一体光伏电站项目。</t>
  </si>
  <si>
    <t>合浦县信义光能有限公司</t>
  </si>
  <si>
    <t>北海百福环保科技有限公司年产50万吨硝酸和20万吨环保处理液项目</t>
  </si>
  <si>
    <t>2020-450512-26-03-060689</t>
  </si>
  <si>
    <t>建设年产50万吨硝酸和20万吨环保处理液生产装置，分两期建设，采用双加压法工艺生产稀硝酸。</t>
  </si>
  <si>
    <t>北海百福环保科技有限公司</t>
  </si>
  <si>
    <t>北海逮虾记食品有限公司逮虾记海洋经济产业化一期项目</t>
  </si>
  <si>
    <t>2111-450502-89-01-380345</t>
  </si>
  <si>
    <t>建设8万平方米厂房，以及6条虾滑等虾系列产品生产线及配套设施。</t>
  </si>
  <si>
    <t>北海逮虾记食品有限公司</t>
  </si>
  <si>
    <t>北海凡普金钰投资发展有限公司北海红树林现代金融产业城</t>
  </si>
  <si>
    <t>2019-450503-70-03-033866</t>
  </si>
  <si>
    <t>总建筑面积约85万平方米，建设招商中心、集团大厦等。</t>
  </si>
  <si>
    <t>北海凡普金钰投资发展有限公司</t>
  </si>
  <si>
    <t>北海皇氏阳光科技有限公司北海皇氏阳光3GW光伏组件制造项目</t>
  </si>
  <si>
    <t>2206-450521-04-01-371600</t>
  </si>
  <si>
    <t>建设3吉瓦项目，分两期建设，一期建设1吉瓦组件生产线，二期建设2吉瓦项目。</t>
  </si>
  <si>
    <t>北海皇氏阳光科技有限公司</t>
  </si>
  <si>
    <t>北海廉州湾投资开发有限公司北海市海洁食品加工中心和城区午托配套设施建设项目</t>
  </si>
  <si>
    <t>2112-450502-04-05-876146</t>
  </si>
  <si>
    <t>总建筑面积1.03万平方米，建设中央厨房配送中心，新建配套用房、改造、扩建原有厂房等。</t>
  </si>
  <si>
    <t>北海廉州湾投资开发有限公司</t>
  </si>
  <si>
    <t>北海南方海洋科技开发有限公司国家海洋局第四海洋研究所科研及技术合作中心（一期）</t>
  </si>
  <si>
    <t>2017-450503-73-01-028093</t>
  </si>
  <si>
    <t>总建筑面积11.5万平方米，建设科研中心、中国—东盟海洋技术国际交流中心、6幢研发楼等配套设施。</t>
  </si>
  <si>
    <t>北海南方海洋科技开发有限公司</t>
  </si>
  <si>
    <t>北海森洲生物技术有限公司广西森洲粮油加工副产物环保提纯技术开发应用项目</t>
  </si>
  <si>
    <t>2020-450521-41-03-027825</t>
  </si>
  <si>
    <t>建设生产线一套以及完整的生产生活设施设备，混合脂肪酸产能为3600吨/年。</t>
  </si>
  <si>
    <t>北海森洲生物技术有限公司</t>
  </si>
  <si>
    <t>北海顺应新能源材料有限公司顺应储能电池材料镍钴原材料加工项目</t>
  </si>
  <si>
    <t>2020-450512-26-03-059581</t>
  </si>
  <si>
    <t>分两期建设，一期生产氢氧化镍钴约3万吨，二期生产氢氧化镍钴约6万吨。</t>
  </si>
  <si>
    <t>北海顺应新能源材料有限公司</t>
  </si>
  <si>
    <t>北海银基投资有限公司北海银基滨海旅游度假中心一期项目</t>
  </si>
  <si>
    <t>2019-450503-89-03-012092</t>
  </si>
  <si>
    <t>建设银基海洋世界、水世界等旅游及配套设施。</t>
  </si>
  <si>
    <t>北海银基投资有限公司</t>
  </si>
  <si>
    <t>德力（北海）玻璃科技有限公司德力股份华南生产基地</t>
  </si>
  <si>
    <t>2020-450521-30-03-044468</t>
  </si>
  <si>
    <t>建设两条石英砂加工生产线，建设4条5000吨/日光伏玻璃生产线，2条年产20万吨精白料高档玻璃生产线，2条年产10万吨精白料耐热玻璃制品生产线，以及相关配套水、电、气公用工程设施。</t>
  </si>
  <si>
    <t>德力（北海）玻璃科技有限公司</t>
  </si>
  <si>
    <t>福达控股集团有限公司福达农产品冷链物流园</t>
  </si>
  <si>
    <t>2019-450502-51-03-001074</t>
  </si>
  <si>
    <t>总建筑面积约55万平方米，建设果蔬展示交易区等配套设施。</t>
  </si>
  <si>
    <t>广西德金新材料科技有限公司广西北海德金新材料产业园项目</t>
  </si>
  <si>
    <t>2112-450521-04-05-317150</t>
  </si>
  <si>
    <t>年产光伏压延玻璃75.5万吨，建设2条1200吨/日光伏压延玻璃生产线及相关配套设施设备。</t>
  </si>
  <si>
    <t>广西德金新材料科技有限公司</t>
  </si>
  <si>
    <t>广西敢为科技实业有限公司手机FPC天线及配套产品生产项目</t>
  </si>
  <si>
    <t>2018-450521-64-03-039935</t>
  </si>
  <si>
    <t>建设约5万平方米厂房及配套设施，年产80万平方米FPC天线。</t>
  </si>
  <si>
    <t>广西敢为科技实业有限公司</t>
  </si>
  <si>
    <t>广西合浦县惠来宝机械制造有限公司年产2万台模块化多用途农业装备生产基地项目</t>
  </si>
  <si>
    <t>2019-450000-35-03-028713</t>
  </si>
  <si>
    <t>建设年产2万台模块化多用途农业装备生产基地，以及相应的生产车间、自动检测线、研发楼等。</t>
  </si>
  <si>
    <t>广西合浦县惠来宝机械制造有限公司</t>
  </si>
  <si>
    <t>广西惠科移动智能有限公司惠科移动智能终端项目</t>
  </si>
  <si>
    <t>2019-450502-39-03-002703</t>
  </si>
  <si>
    <t>新建66万平方米厂房，购置8000台CNC，新建50条屏幕邦定线等配套设施。</t>
  </si>
  <si>
    <t>广西惠科移动智能有限公司</t>
  </si>
  <si>
    <t>广西惠科智能显示有限公司惠科智能电视机项目</t>
  </si>
  <si>
    <t>2019-450502-39-03-002626</t>
  </si>
  <si>
    <t>新建190万平方米厂房及配套建筑，建设整机生产线90条等配套设施。</t>
  </si>
  <si>
    <t>广西惠科智能显示有限公司</t>
  </si>
  <si>
    <t>广西惠铜新材料科技有限公司电子铜箔一期项目</t>
  </si>
  <si>
    <t>2112-450502-89-01-562754</t>
  </si>
  <si>
    <t>新建4.7万平方米厂房，建设不少于6条专用电子铜箔生产线。项目全面达产后实现年产2万吨电子铜箔。</t>
  </si>
  <si>
    <t>广西惠铜新材料科技有限公司</t>
  </si>
  <si>
    <t>广西凯森供应链管理有限公司凯森智能仓储物流项目</t>
  </si>
  <si>
    <t>2019-450512-59-03-004788</t>
  </si>
  <si>
    <t>总建筑面积4万平方米，建设北部湾物流信息中心、广西区域结算中心及配套设施，分两期建设。</t>
  </si>
  <si>
    <t>广西凯森供应链管理有限公司</t>
  </si>
  <si>
    <t>广西乐歌智能家居有限公司线性驱动核心技术智能家居产品智能工厂项目</t>
  </si>
  <si>
    <t>2103-450521-89-01-844021</t>
  </si>
  <si>
    <t>建设线性驱动智能家居产品生产线，配备智能立体仓库、物流自动化系统、机器人抓取系统等设施。</t>
  </si>
  <si>
    <t>广西乐歌智能家居有限公司</t>
  </si>
  <si>
    <t>广西南玻新能源材料科技有限公司南玻集团广西北海光伏绿色能源产业园</t>
  </si>
  <si>
    <t>2110-450521-04-01-899120</t>
  </si>
  <si>
    <t>建设4条1200吨/日一窑五线光伏压延玻璃生产线、20条钢化镀膜加工生产线、2条700吨/日一窑两线电子玻璃和光电玻璃生产线及相关配套设施设备；建设薄膜太阳能电池及研发中心，高纯度石英砂应用研究中心。</t>
  </si>
  <si>
    <t>广西南玻新能源材料科技有限公司</t>
  </si>
  <si>
    <t>广西太阳纸业有限公司350万吨林浆纸一体化项目</t>
  </si>
  <si>
    <t>2019-450512-22-03-024589</t>
  </si>
  <si>
    <t>项目主要建设年产140万吨浆+210万吨成品纸生产线以及电、热、物流等相关配套设施。</t>
  </si>
  <si>
    <t>广西太阳纸业有限公司</t>
  </si>
  <si>
    <t>广西小立电动车制造有限公司智慧共享电动助力车生产基地项目</t>
  </si>
  <si>
    <t>2108-450502-89-01-804327</t>
  </si>
  <si>
    <t>建设3条电动自行车整车生产线。项目建成达产后，年产智慧共享电动助力车整车将达到30万辆。</t>
  </si>
  <si>
    <t>广西小立电动车制造有限公司</t>
  </si>
  <si>
    <t>广西新福兴硅科技有限公司广西新福兴硅科技产业园项目</t>
  </si>
  <si>
    <t>2019-450521-30-03-018264</t>
  </si>
  <si>
    <t>建设8条年产300万吨太阳能产业用超白压花玻璃生产线及6条年产115.632万吨特殊（超白、超薄）优质电子玻璃、电子工业用超薄玻璃生产线。</t>
  </si>
  <si>
    <t>广西新福兴硅科技有限公司</t>
  </si>
  <si>
    <t>广西义强达投资有限公司铁山港临港新材料产业园（启动区）标准厂房及配套设施项目</t>
  </si>
  <si>
    <t>2019-450512-48-03-013936</t>
  </si>
  <si>
    <t>建设10万平方米钢结构标准厂房，及综合配套设施楼、厂区道路等设施。</t>
  </si>
  <si>
    <t>广西义强达投资有限公司</t>
  </si>
  <si>
    <t>国家管网集团北海液化天然气有限公司广西液化天然气（LNG）项目二期工程</t>
  </si>
  <si>
    <t>2018-450512-45-02-040474</t>
  </si>
  <si>
    <t>新增2台LNG储罐及其配套设施；LNG接卸能力由300万吨每年提高至600万吨每年。</t>
  </si>
  <si>
    <t>国家管网集团北海液化天然气有限公司</t>
  </si>
  <si>
    <t>海城区海洋与渔业综合执法大队北海市海城区高德渔港扩建工程</t>
  </si>
  <si>
    <t>2018-450502-04-01-004118</t>
  </si>
  <si>
    <t>总建筑面积为21.66万平方米。加固岸堤、港口疏浚、码头建设等。</t>
  </si>
  <si>
    <t>海城区海洋与渔业综合执法大队</t>
  </si>
  <si>
    <t>合浦东方希望光伏玻璃有限公司36GW光伏材料产业链项目</t>
  </si>
  <si>
    <t>2203-450521-04-01-726114</t>
  </si>
  <si>
    <t>建设36吉瓦光伏组件深加工项目，主要建设36吉瓦高功率电池片及光伏组件、6×1250吨/日光伏玻璃生产线、25万吨/年铝边框生产线、800万套/年光伏逆变器生产线。</t>
  </si>
  <si>
    <t>合浦东方希望光伏玻璃有限公司</t>
  </si>
  <si>
    <t>合浦骏马机械设备制造有限公司北部湾骏马汽车产业城项目</t>
  </si>
  <si>
    <t>2103-450521-89-01-512770</t>
  </si>
  <si>
    <t>总建筑面积6万平方米，建设重、轻卡汽车设备生产厂房、汽车零配件生产线，及组装、销售等相关配套设施。</t>
  </si>
  <si>
    <t>合浦骏马机械设备制造有限公司</t>
  </si>
  <si>
    <t>玖龙纸业（北海）有限公司玖龙纸业（北海）林浆纸一体化项目（一期）</t>
  </si>
  <si>
    <t>2020-450512-22-03-060635</t>
  </si>
  <si>
    <t>建设年产245万吨浆、550万吨成品纸生产线，以及相关配套设施。</t>
  </si>
  <si>
    <t>玖龙纸业（北海）有限公司</t>
  </si>
  <si>
    <t>中国电子北海产业园发展有限公司中国电子北部湾信息港</t>
  </si>
  <si>
    <t>2016-450502-65-03-005801</t>
  </si>
  <si>
    <t>总建筑面积约120万平方米，建设产业发展区、产业配套区及公共配套区三大区域；公共配套区以七星江水库和园区内部道路为主。</t>
  </si>
  <si>
    <t>中国电子北海产业园发展有限公司</t>
  </si>
  <si>
    <t>北海龙港新区投资开发有限公司龙港新区北海铁山东港产业园“百亿元”产业综合服务配套新城小区一期工程项目</t>
  </si>
  <si>
    <t>2020-450521-47-01-049386</t>
  </si>
  <si>
    <t>建设产业园综合服务配套新城小区一期工程，综合服务配套建筑面积约1万平方米。</t>
  </si>
  <si>
    <t>北海职业学院异地搬迁工程（一期）</t>
  </si>
  <si>
    <t>2019-450503-82-01-046412</t>
  </si>
  <si>
    <t>建设教学实训、教师用房、图书馆、体育馆等，规划建设校舍38万平方米。</t>
  </si>
  <si>
    <t>北海市城市建设投资发展有限公司</t>
  </si>
  <si>
    <t>北海市城市建设投资发展有限公司北海市棚户区（城中村）综合改造项目—西南大道回建区工程</t>
  </si>
  <si>
    <t>2019-450500-70-01-021020</t>
  </si>
  <si>
    <t>总建筑面积为57.59万平方米。建设安装工程、商业配套设施、社区配套设施、幼儿园配套设施等。</t>
  </si>
  <si>
    <t>北海市第二人民医院新院区综合能力提升项目</t>
  </si>
  <si>
    <t>2102-450500-04-03-170995</t>
  </si>
  <si>
    <t>总建筑面积约1.2万平方米，新建一栋医疗服务综合楼和购置一批医疗设备。</t>
  </si>
  <si>
    <t>北海市第二人民医院</t>
  </si>
  <si>
    <t>北海市妇幼保健院异地搬迁项目能力提升工程</t>
  </si>
  <si>
    <t>2102-450500-04-03-840899</t>
  </si>
  <si>
    <t>购置医疗设备、办公设备、中心供氧系统、物流通道系统等。</t>
  </si>
  <si>
    <t>北海市妇幼保健院</t>
  </si>
  <si>
    <t>北海市海城区高德中心卫生院北海市海城区高德医院新建项目</t>
  </si>
  <si>
    <t>2020-450502-84-01-012913</t>
  </si>
  <si>
    <t>总建筑面积3.6万平方米，建设门诊综合大楼1栋、住院楼1栋等设施，购置医疗设备一批。</t>
  </si>
  <si>
    <t>北海市海城区高德中心卫生院</t>
  </si>
  <si>
    <t>北海市人民医院北海市海城区涠洲岛旅游区医院</t>
  </si>
  <si>
    <t>2017-450502-83-01-022273</t>
  </si>
  <si>
    <t>总建筑面积2.2万平方米，建设急诊等相关配套设施；二级综合医院按250张病床设置。</t>
  </si>
  <si>
    <t>北海市人民医院</t>
  </si>
  <si>
    <t>北海市人民医院异地扩建及广西海上紧急医学救援中心</t>
  </si>
  <si>
    <t>2019-450503-83-01-012213</t>
  </si>
  <si>
    <t>北海市人民医院异地扩建建筑面积11.89万平方米，广西海难紧急医学救援中心新建建筑面积2.2万平方米，异地扩建及海难紧急救援中心建筑面积14.1万平方米。</t>
  </si>
  <si>
    <t>北海市消防支队北海市主要消防设施建设项目</t>
  </si>
  <si>
    <t>2017-450500-47-01-036789</t>
  </si>
  <si>
    <t>总建筑面积约1.85万平方米，主要建设北海市重庆路、铁山港临海工业区特勤、水陆、赤江站、东环站等消防站的消防及相关配套设施。</t>
  </si>
  <si>
    <t>北海市消防支队</t>
  </si>
  <si>
    <t>广西百年光彩教育发展有限公司北海健康养生职业技术学院</t>
  </si>
  <si>
    <t>2105-450503-04-01-534621</t>
  </si>
  <si>
    <t>总建筑面积约61万平方米，建设教学综合楼、图书馆等配套设施。</t>
  </si>
  <si>
    <t>广西百年光彩教育发展有限公司</t>
  </si>
  <si>
    <t>广西北海银海区投资管理有限公司北海市银海区侨港越南归难侨棚户区改造项目一期工程项目</t>
  </si>
  <si>
    <t>2017-450503-47-01-033602</t>
  </si>
  <si>
    <t>总建筑面积5.7万平方米，新建1#、2#、3#、4#安置住房5栋。</t>
  </si>
  <si>
    <t>广西北海银海区投资管理有限公司</t>
  </si>
  <si>
    <t>广西曲江新鸥鹏文化教育产业有限公司北海曲江新鸥鹏教育产业城</t>
  </si>
  <si>
    <t>2018-450502-82-03-038133</t>
  </si>
  <si>
    <t>建设内容主要包括巴川K12国际学校，教育米ALL等配套设施。</t>
  </si>
  <si>
    <t>广西曲江新鸥鹏文化教育产业有限公司</t>
  </si>
  <si>
    <t>合浦县疾病预防控制中心综合能力建设项目</t>
  </si>
  <si>
    <t>2020-450500-84-01-030292</t>
  </si>
  <si>
    <t>总建筑面积约1万平方米，建设综合业务楼、检验检测综合实验楼等相关设施。</t>
  </si>
  <si>
    <t>合浦县疾病预防控制中心</t>
  </si>
  <si>
    <t>合浦县人民医院内科综合楼项目</t>
  </si>
  <si>
    <t>2019-450521-83-01-040944</t>
  </si>
  <si>
    <t>总建筑面积3万平方米，新建内科住院综合楼1栋，内含体检中心、消毒供应中心等功能科室。</t>
  </si>
  <si>
    <t>合浦县人民医院</t>
  </si>
  <si>
    <t>北海市路港建设投资开发有限公司北海市铁山港（临海）工业区A5深海排放管工程</t>
  </si>
  <si>
    <t>2102-450512-04-01-702256</t>
  </si>
  <si>
    <t>长度约27.3千米。</t>
  </si>
  <si>
    <t>北海鱼峰环保科技有限公司北海铁山港固废循环利用环保综合体（一期）工程磨机技改项目</t>
  </si>
  <si>
    <t>2203-450512-89-02-513824</t>
  </si>
  <si>
    <t>技改项目建设年产A型矿渣无机胶凝材料260万吨的粉磨系统及配套设计，主要包括原料卸车、储存及输送、产品配料改造、粉煤灰储存及输送、矿渣储存、粉磨系统、产品储存及散装系统、产品包装及集装箱装车等。</t>
  </si>
  <si>
    <t>北海鱼峰环保科技有限公司</t>
  </si>
  <si>
    <t>广西北部湾水务集团有限公司合浦县污水处理厂二期扩建工程</t>
  </si>
  <si>
    <t>2017-450521-77-01-041356</t>
  </si>
  <si>
    <t>新建CASS生物池、储泥池细格栅间及旋流沉砂池、污泥脱水车间等设施。</t>
  </si>
  <si>
    <t>广西北部湾水务集团有限公司</t>
  </si>
  <si>
    <t>防城港市人民政府</t>
  </si>
  <si>
    <r>
      <rPr>
        <sz val="11"/>
        <color theme="1"/>
        <rFont val="方正书宋简体"/>
        <charset val="134"/>
      </rPr>
      <t>北部湾港防城港码头有限公司防城港渔</t>
    </r>
    <r>
      <rPr>
        <sz val="11"/>
        <color theme="1"/>
        <rFont val="宋体"/>
        <charset val="134"/>
      </rPr>
      <t>澫</t>
    </r>
    <r>
      <rPr>
        <sz val="11"/>
        <color theme="1"/>
        <rFont val="方正书宋简体"/>
        <charset val="134"/>
      </rPr>
      <t>港区煤炭仓储基地项目</t>
    </r>
  </si>
  <si>
    <t>2111-450600-04-01-904008</t>
  </si>
  <si>
    <t>建设专业化堆场面积约37.3万平方米，配置自动化斗轮堆取料机作业线4条，新建皮带输送机系统一套，以及配套的供电照明，中控系统，环保设备的附属设备设施。</t>
  </si>
  <si>
    <t>北部湾港防城港码头有限公司</t>
  </si>
  <si>
    <t>广西鲁华家居科技有限公司年产18万立方米高密度地板基材和家具贴面板项目</t>
  </si>
  <si>
    <t>2020-450621-20-03-046452</t>
  </si>
  <si>
    <t>总建筑面积约2.2万平方米，建设年产18万立方米高密度地板基材、无甲醛多层实木胶合板和家具贴面板项目生产线。</t>
  </si>
  <si>
    <t>广西鲁华家居科技有限公司</t>
  </si>
  <si>
    <t>防城港柳钢物流有限公司柳钢多元产业园防城港金属回收产业园项目</t>
  </si>
  <si>
    <t>2019-450602-31-03-036686</t>
  </si>
  <si>
    <t>主要建设废钢加工主厂房、露天堆场、电气室等其它配套设施。</t>
  </si>
  <si>
    <t>防城港柳钢物流有限公司</t>
  </si>
  <si>
    <t>防城港市文旅集团有限公司双墩渔港经济区航道疏浚及码头提升工程</t>
  </si>
  <si>
    <t>2102-450600-04-01-288348</t>
  </si>
  <si>
    <t>使用岸线1.2千米，分二期建设，建设1#-28#泊位水工建筑物、港池、锚地及配套的装卸设备等工程。</t>
  </si>
  <si>
    <t>防城港市文旅集团有限公司</t>
  </si>
  <si>
    <t>防城港华时风力发电有限公司广西防城港门崖岭风电场工程</t>
  </si>
  <si>
    <t>2018-450603-44-02-017121</t>
  </si>
  <si>
    <t>建设风电场工程一期容量50兆瓦，二期容量150兆瓦；安装80台2.5兆瓦风力发电机组及箱式变压器，配套建设一座220千伏升压站等。</t>
  </si>
  <si>
    <t>防城港华时风力发电有限公司</t>
  </si>
  <si>
    <t>防城港市中医医院迁建项目</t>
  </si>
  <si>
    <t>2020-450600-84-01-029929</t>
  </si>
  <si>
    <t>建设急诊部、门诊部、住院部等设施，床位800张。</t>
  </si>
  <si>
    <t>防城港市中医医院</t>
  </si>
  <si>
    <t>防城港柳钢物流有限公司柳钢多元产业园钢材大市场一期项目</t>
  </si>
  <si>
    <t>2019-450602-59-03-012611</t>
  </si>
  <si>
    <t>建设钢材仓储一、二区、仓储办公区、商务办公区等。</t>
  </si>
  <si>
    <t>防城港市文旅集团有限公司防城港市第二水源（黄淡水库及江平江）供水工程</t>
  </si>
  <si>
    <t>2019-450681-76-01-034225</t>
  </si>
  <si>
    <t>建设第二水源水厂，供水规模近期8.1万吨，远期为19.5万吨。</t>
  </si>
  <si>
    <t>防城港市港发控股集团有限公司防城港市云朗科技园二期工程</t>
  </si>
  <si>
    <t>2020-450600-47-01-029567</t>
  </si>
  <si>
    <t>总建筑面积35万平方米，建设医药G米P标准厂房32栋，并配套建设道路、广场、绿化等设施。</t>
  </si>
  <si>
    <t>防城港市港发控股集团有限公司</t>
  </si>
  <si>
    <t>防城港市投发公共交通有限责任公司防城港市投发公交综合站场项目</t>
  </si>
  <si>
    <t>2020-450600-54-01-028687</t>
  </si>
  <si>
    <t>总建筑面积5万平方米，建设5个智能公交枢纽站。</t>
  </si>
  <si>
    <t>防城港市投发公共交通有限责任公司</t>
  </si>
  <si>
    <t>防城港宝能新材料有限公司防城港市经开区新材料产业园</t>
  </si>
  <si>
    <t>2020-450600-47-01-037221</t>
  </si>
  <si>
    <t>总建筑面积7万平方米，建设科研用房、标准厂房、其他附属用房以及附属工程。</t>
  </si>
  <si>
    <t>防城港宝能新材料有限公司</t>
  </si>
  <si>
    <t>广西神龙金属制品有限公司神龙年产120万吨冷轧涂镀板带项目</t>
  </si>
  <si>
    <t>2020-450603-33-03-032833</t>
  </si>
  <si>
    <t>建设90万吨镀锌板、彩涂板50万吨、冷弯成型用精密镀锌钢带10万吨、结构用精密方矩镀锌管20万吨生产线。</t>
  </si>
  <si>
    <t>广西神龙金属制品有限公司</t>
  </si>
  <si>
    <t>南宁师范大学师园学院防城港校区项目</t>
  </si>
  <si>
    <t>2105-450000-04-01-503431</t>
  </si>
  <si>
    <t>办学规模为2.2万人，总建筑面积84万平方米，分二期建设，建设教室、实验实习用房等设施，配套建设工程。</t>
  </si>
  <si>
    <t>南宁师范大学师园学院</t>
  </si>
  <si>
    <t>上思县城市建设投资有限责任公司上思县城镇污水处理工程项目</t>
  </si>
  <si>
    <t>2020-450621-77-01-051098</t>
  </si>
  <si>
    <t>新建及扩建5个乡镇污水处理厂，预计处理规模1.64万立方米/日；铺设污水管网全长32.94千米；配套污水处理厂工程、污水管网工程、设备的购置及安装等。</t>
  </si>
  <si>
    <t>上思县城市建设投资有限责任公司</t>
  </si>
  <si>
    <t>防城港市铭辰投资开发有限公司防城港医药制造产业园及配套工程项目</t>
  </si>
  <si>
    <t>2020-450600-47-01-046605</t>
  </si>
  <si>
    <t>总建筑面积46万平方米，建设防城港医药制造产业园，包含“两园两路”片区。</t>
  </si>
  <si>
    <t>防城港市铭辰投资开发有限公司</t>
  </si>
  <si>
    <t>广西国电交通设施有限公司防城港交通设施标准件总部基地</t>
  </si>
  <si>
    <t>2020-450600-31-03-011665</t>
  </si>
  <si>
    <t>建设交通设施标准件总部基地，产能为50万吨/年。</t>
  </si>
  <si>
    <t>广西国电交通设施有限公司</t>
  </si>
  <si>
    <t>防城港市港发控股集团有限公司防城港企沙渔港配套进港航道工程</t>
  </si>
  <si>
    <t>2019-450602-55-01-002145</t>
  </si>
  <si>
    <t>建设1000-10000吨级航道总长5.81千米。</t>
  </si>
  <si>
    <t>防城港市港发控股集团有限公司防城港市企沙中心渔港东部万吨级远洋渔业码头工程</t>
  </si>
  <si>
    <t>2019-450602-55-01-002144</t>
  </si>
  <si>
    <t>建设码头总长501米，布置3个5000吨级渔船泊位和1个10000吨级渔船泊位。</t>
  </si>
  <si>
    <t>广西防城港核电有限公司防城港红沙核电二期</t>
  </si>
  <si>
    <t>2017-000052-44-02-000748</t>
  </si>
  <si>
    <t>建设核电3、4号机组，单机容量为118万千瓦。</t>
  </si>
  <si>
    <t>广西防城港核电有限公司</t>
  </si>
  <si>
    <t>防城港市城市管理监督局防城港市城区污水处理厂及管网改造工程</t>
  </si>
  <si>
    <t>2019-450600-46-01-002914</t>
  </si>
  <si>
    <t>建设3个污水处理厂、防城港市城区雨污分流整治工程。</t>
  </si>
  <si>
    <t>防城港市城市管理监督局</t>
  </si>
  <si>
    <t>东兴市妇幼保健院迁建工程</t>
  </si>
  <si>
    <t>2019-450681-83-01-002288</t>
  </si>
  <si>
    <t>按320张床位规模建设，总建筑面积3.7万平方米。建设住院综合楼等基础设施。</t>
  </si>
  <si>
    <t>东兴市妇幼保健院</t>
  </si>
  <si>
    <t>防城港市文旅集团有限公司防城港国际公共卫生合作保障基地</t>
  </si>
  <si>
    <t>2020-450600-84-01-017875</t>
  </si>
  <si>
    <t>总建筑面积12万平方米，建设进口药品海外仓、可调节冷库、进口药品检验大楼、国际药品分拨中心、交割仓库等。</t>
  </si>
  <si>
    <t>防城港高新区投资发展有限公司中国（防城港）国际医学开放试验区医学创新赋能产业园项目</t>
  </si>
  <si>
    <t>2020-450600-73-01-047929</t>
  </si>
  <si>
    <t>总建筑面积30万平方米，建设防城港国际生物安全评价中心、防城港国际医学开放试验区国际中小企业医学孵化中心（一期）两个子项目。</t>
  </si>
  <si>
    <t>防城港高新区投资发展有限公司</t>
  </si>
  <si>
    <t>防城港市文旅集团有限公司广西非人灵长类动物保育基地</t>
  </si>
  <si>
    <t>2020-450600-73-03-056562</t>
  </si>
  <si>
    <t>建设引入专业化实验动物繁育，开展食蟹猴、小鼠、巴马猪、犬类等动物繁育工作，建设实验楼、办公楼、交流中心、人才公寓及配套设施。</t>
  </si>
  <si>
    <t>广西华仞生物工程技术有限公司广西华仞CDMO项目</t>
  </si>
  <si>
    <t>2020-450600-73-03-043375</t>
  </si>
  <si>
    <t>建设医药研发生产综合厂房、科研生产设备购置和工艺研发及生产平台（两条千升规模生产线）等设施。</t>
  </si>
  <si>
    <t>广西华仞生物工程技术有限公司</t>
  </si>
  <si>
    <t>广西鹭港生物医药科技有限公司创新药研发与试验生产项目</t>
  </si>
  <si>
    <t>2101-450600-04-01-809215</t>
  </si>
  <si>
    <t>建立横跨抗体药、溶瘤病毒和小分子药物的研发管线。</t>
  </si>
  <si>
    <t>广西鹭港生物医药科技有限公司</t>
  </si>
  <si>
    <t>广西物产冷链物流有限公司广西北部湾国际生鲜冷链园区项目（一期）</t>
  </si>
  <si>
    <t>2018-450600-59-03-044559</t>
  </si>
  <si>
    <t>总建筑面积约35.5万平方米，建设冷库、标准厂房、交易大楼、集装箱堆存装卸区等。形成生鲜食品20万吨/年的加工能力。</t>
  </si>
  <si>
    <t>广西物产冷链物流有限公司</t>
  </si>
  <si>
    <t>广西东兴边境深加工产业园区开发有限公司华立集团广西东兴边境深加工产业园区</t>
  </si>
  <si>
    <t>2019-450681-13-03-010224</t>
  </si>
  <si>
    <t>总建筑面积97.4万平方米。建设保税监管区等配套设施。</t>
  </si>
  <si>
    <t>广西东兴边境深加工产业园区开发有限公司</t>
  </si>
  <si>
    <t>防城港市长歧水利管理所防城港市长歧灌区续建配套与节水改造项目</t>
  </si>
  <si>
    <t>2106-450600-04-01-131102</t>
  </si>
  <si>
    <t>建设防渗加固渠道长19.8千米，加固、重建主要渠系建筑物137处，修建、硬化管理道路，重建管理所管理房。</t>
  </si>
  <si>
    <t>防城港市长歧水利管理所</t>
  </si>
  <si>
    <t>广西杨金信息技术服务有限公司中国东盟离岸信息服务外包产业园项目</t>
  </si>
  <si>
    <t>2018-450602-70-03-025738</t>
  </si>
  <si>
    <t>总建筑面积约40万平方米，建设花园式办公楼、商务酒店等设施。</t>
  </si>
  <si>
    <t>广西杨金信息技术服务有限公司</t>
  </si>
  <si>
    <t>广西防城港桂能热力有限公司防城港市经济技术开发区余热利用项目</t>
  </si>
  <si>
    <t>2017-450602-44-03-040748</t>
  </si>
  <si>
    <t>总建筑面积0.45万平方米，建设供热管道、海底隧道等工程。</t>
  </si>
  <si>
    <t>广西防城港桂能热力有限公司</t>
  </si>
  <si>
    <t>防城港市文旅集团有限公司防城港市江山半岛安置区项目</t>
  </si>
  <si>
    <t>2019-450603-47-01-031291</t>
  </si>
  <si>
    <t>总建筑面积约66万平方米，建设居住、商业、小学、幼儿园、社区活动中心、停车场等功能设施。</t>
  </si>
  <si>
    <t>防城港市港口区城市建设投资有限责任公司防城港市经开区安置区棚户区改造项目</t>
  </si>
  <si>
    <t>2018-450602-78-01-018786</t>
  </si>
  <si>
    <t>总建筑面积120万平方米，建设土方平整、安置房超深基础等工程。</t>
  </si>
  <si>
    <t>防城港市港口区城市建设投资有限责任公司</t>
  </si>
  <si>
    <t>广西海牧海洋科技有限公司防城港现代化海洋牧场及渔业一体化产业园项目</t>
  </si>
  <si>
    <t>2019-450603-04-03-028197</t>
  </si>
  <si>
    <t>建设500口深海抗风浪网箱，配套建设冷藏及深加工厂等设施。</t>
  </si>
  <si>
    <t>广西海牧海洋科技有限公司</t>
  </si>
  <si>
    <t>防城港市海鑫鑫水产科技有限公司广西防城港桂海现代都市休闲渔业示范园</t>
  </si>
  <si>
    <t>2017-450603-04-03-011437</t>
  </si>
  <si>
    <t>建设工厂化车间约0.7万平方米，养殖场133万平方米，建设渔业一体化等配套设施。</t>
  </si>
  <si>
    <t>防城港市海鑫鑫水产科技有限公司</t>
  </si>
  <si>
    <t>防城港市交通运输局G219防城峒中至东兴公路</t>
  </si>
  <si>
    <t>2017-450600-48-01-050046</t>
  </si>
  <si>
    <t>二级公路，路线全长43千米。</t>
  </si>
  <si>
    <t>防城港市交通运输局</t>
  </si>
  <si>
    <t>防城港赤沙码头有限公司防城港企沙港区赤沙作业区1号泊位工程</t>
  </si>
  <si>
    <t>2019-450602-55-02-040825</t>
  </si>
  <si>
    <t>建设1个20万吨级散货泊位，年设计通过能力980万吨，建设码头水工、水域疏浚等项目。</t>
  </si>
  <si>
    <t>防城港市港发控股集团有限公司防城港西湾海洋文化旅游综合体及配套基础设施工程</t>
  </si>
  <si>
    <t>2020-450600-78-01-047328</t>
  </si>
  <si>
    <t>一期实施海域清淤9.43千米，游艇疏发航道长约26.09千米，建设旅游集散中心3.7万平方米，实施长榄岛、洲墩岛环岛景观提升改造；二期建设10个泊位码头；三期建设海洋公园、海洋汇演中心等设施。</t>
  </si>
  <si>
    <t>东兴市云汇文化旅游投资有限公司东兴市泰国文化园</t>
  </si>
  <si>
    <t>2018-450681-61-03-014377</t>
  </si>
  <si>
    <t>总建筑面积约186万平方米，建设旅游集散运营中心等相关设施。</t>
  </si>
  <si>
    <t>东兴市云汇文化旅游投资有限公司</t>
  </si>
  <si>
    <t>广西旅发海岛旅游投资发展有限公司白沙湾·国际自然医学度假区</t>
  </si>
  <si>
    <t>2019-450603-70-03-033673</t>
  </si>
  <si>
    <t>总建筑面积约170万平方米，建设白沙湾等40余个工程。</t>
  </si>
  <si>
    <t>广西旅发海岛旅游投资发展有限公司</t>
  </si>
  <si>
    <t>防城港市航洋置业有限公司白浪滩·航洋都市里</t>
  </si>
  <si>
    <t>2019-450603-87-03-020092</t>
  </si>
  <si>
    <t>总建筑面积约124.4万平方米，建设包括游乐场、马戏剧场等相关设施。</t>
  </si>
  <si>
    <t>防城港市航洋置业有限公司</t>
  </si>
  <si>
    <t>防城港市金花茶小镇开发投资有限公司防城金花茶特色小镇建设工程（一期）</t>
  </si>
  <si>
    <t>2019-450603-50-01-011237</t>
  </si>
  <si>
    <t>建设小镇核心区及小镇旅游休闲区等相关设施。</t>
  </si>
  <si>
    <t>防城港市金花茶小镇开发投资有限公司</t>
  </si>
  <si>
    <t>广西北部湾华业滨海投资有限公司防城港市北部湾海洋文旅康养科技产业园</t>
  </si>
  <si>
    <t>2017-450000-47-03-010948</t>
  </si>
  <si>
    <t>建设医疗科技、康养产业等文旅综合体。</t>
  </si>
  <si>
    <t>广西北部湾华业滨海投资有限公司</t>
  </si>
  <si>
    <t>东兴市开发投资有限责任公司东兴市长湖路东段工程</t>
  </si>
  <si>
    <t>2017-450681-48-01-009008</t>
  </si>
  <si>
    <t>城市主干道，全长3.7千米，红线宽62米。</t>
  </si>
  <si>
    <t>东兴市开发投资有限责任公司</t>
  </si>
  <si>
    <t>广西望海大数据科技有限公司数字港口区大数据应用项目</t>
  </si>
  <si>
    <t>2020-450602-65-03-004806</t>
  </si>
  <si>
    <t>建设大数据运营、研究院及部分科研培训基地等设施。</t>
  </si>
  <si>
    <t>广西望海大数据科技有限公司</t>
  </si>
  <si>
    <t>防城港龙源生物科技有限公司山茶健康产业综合示范项目</t>
  </si>
  <si>
    <t>2020-450600-14-03-006894</t>
  </si>
  <si>
    <t>建设产业研究院、中试车间、山茶新型健康产品项目、山茶创新药品项目等。</t>
  </si>
  <si>
    <t>防城港龙源生物科技有限公司</t>
  </si>
  <si>
    <t>广西防城港市昆泽制药有限责任公司昆泽中药配方颗粒提取物项目</t>
  </si>
  <si>
    <t>2020-450600-27-03-060175</t>
  </si>
  <si>
    <t>建设实验室、研发室、生产车间，年产800吨中药配方颗粒提取物。</t>
  </si>
  <si>
    <t>广西防城港市昆泽制药有限责任公司</t>
  </si>
  <si>
    <t>防城港市防城区农旅投资有限公司广西防城边境经济合作区基础设施一期工程</t>
  </si>
  <si>
    <t>2020-450603-51-01-006482</t>
  </si>
  <si>
    <t>建设批发市场、配套公寓、工业厂房、冷链物流基地等主要设施。</t>
  </si>
  <si>
    <t>防城港市防城区农旅投资有限公司</t>
  </si>
  <si>
    <t>防城港市水利局防城港市第二水源（黄淡水库及江平江）茶山水厂工程</t>
  </si>
  <si>
    <t>2019-450681-76-01-034205</t>
  </si>
  <si>
    <t>建设一座自来水厂，总规模19.5万立方米/日。</t>
  </si>
  <si>
    <t>防城港市水利局</t>
  </si>
  <si>
    <t>防城港瑞泰激光科技有限公司防城港TRT叶片制造及机电再制造产业化项目</t>
  </si>
  <si>
    <t>2020-450600-34-03-062238</t>
  </si>
  <si>
    <t>项目年产TRT叶片及机电设备1500台（套）。主要建设厂房、办公楼以及水、电、绿化等配套设施。</t>
  </si>
  <si>
    <t>防城港瑞泰激光科技有限公司</t>
  </si>
  <si>
    <t>广西中润重工有限公司防城港起重机智能制造产业化项目</t>
  </si>
  <si>
    <t>2020-450600-34-03-064072</t>
  </si>
  <si>
    <t>建设年生产500台高端起重机，其中建设智能起重机生产线3条，包括建设标准加工生产车间与辅助生产设施、综合办公楼与研发中心、地下车库及其他相关配套设施。</t>
  </si>
  <si>
    <t>广西中润重工有限公司</t>
  </si>
  <si>
    <t>明阳智慧能源集团股份公司防城港市新能源装备产业集群项目</t>
  </si>
  <si>
    <t>2111-450600-04-01-636060</t>
  </si>
  <si>
    <t>项目年产各种风电设备150-200万千瓦。主要建设厂房及主机、叶片生产线，以及相关配套设施。</t>
  </si>
  <si>
    <t>明阳智慧能源集团股份公司</t>
  </si>
  <si>
    <t>防城港市防城区农旅投资有限公司防城区城乡自来水厂改扩建项目</t>
  </si>
  <si>
    <t>2020-450603-48-01-050380</t>
  </si>
  <si>
    <t>新建10万立方米/日取水泵房1座，新敷设两根长约1.8千米的DN1000原水管，新建5万立方米/日净水厂1座，并敷设配套供水管网。</t>
  </si>
  <si>
    <t>防城港高新区投资发展有限公司食品安全与营养创新平台一期</t>
  </si>
  <si>
    <t>2205-450600-04-05-877448</t>
  </si>
  <si>
    <t>建筑面积约为2.68万平方米，包括食品安全与营养检验检测中心、食品安全与营养技术创新研发中心、国际（东盟）食品安全研究中心、食品安全与营养健康宣传教育基地。</t>
  </si>
  <si>
    <t>广西东兴北投口岸投资有限公司东兴跨境经济合作区口岸物流产业园项目一期工程</t>
  </si>
  <si>
    <t>2104-450681-04-01-405057</t>
  </si>
  <si>
    <t>总建筑面积5.45万平方米，建设货物集散区、侯检区、查验区、保税仓、国际快件监管中心、疫情防控进口接驳区等。</t>
  </si>
  <si>
    <t>广西东兴北投口岸投资有限公司</t>
  </si>
  <si>
    <t>广西太洋科技有限公司铍及铍合金新型材料项目</t>
  </si>
  <si>
    <t>2112-450600-04-01-443022</t>
  </si>
  <si>
    <t>建设年产5000吨4.0铍铜母合金、1000吨铍铝合金、100吨金属铍和10吨氧化铍陶瓷粉生产线及其他配套设施等。</t>
  </si>
  <si>
    <t>广西太洋科技有限公司</t>
  </si>
  <si>
    <t>钦州市人民政府</t>
  </si>
  <si>
    <t>北部湾华侨开发投资有限责任公司钦州市沙坪至那丽公路一期工程（那彭至那丽高速公路出口段）</t>
  </si>
  <si>
    <t>2017-450702-54-01-009164</t>
  </si>
  <si>
    <t>一级公路，全长约21千米，路基红线宽24.5米。</t>
  </si>
  <si>
    <t>北部湾华侨开发投资有限责任公司</t>
  </si>
  <si>
    <t>广西北部湾国际港务集团有限公司钦州港大榄坪港区大榄坪作业区1至3号泊位工程</t>
  </si>
  <si>
    <t>2020-450000-55-02-053438</t>
  </si>
  <si>
    <t>新建1个5万吨级和2个7万吨级通用泊位，设计年通过能力为738万吨。</t>
  </si>
  <si>
    <t>广西光民产业投资有限公司广西灵山光达新材料产业园及配套基础设施项目</t>
  </si>
  <si>
    <t>2020-450721-33-03-056467</t>
  </si>
  <si>
    <t>总建筑面积63万平方米，建设21栋标准厂房、2栋科技孵化楼、1栋招商中心等。</t>
  </si>
  <si>
    <t>广西光民产业投资有限公司</t>
  </si>
  <si>
    <t>广西金元南方新能源有限公司广西钦州金安250MW平价光伏基地项目</t>
  </si>
  <si>
    <t>2020-450000-44-03-047713</t>
  </si>
  <si>
    <t>总装机容量250兆瓦，建设光伏组件、运行管理中心等。</t>
  </si>
  <si>
    <t>广西金元南方新能源有限公司</t>
  </si>
  <si>
    <t>广西灵山大怀山新能源有限公司广西灵山县陆屋一期99MW平价光伏项目</t>
  </si>
  <si>
    <t>2020-450000-44-03-018162</t>
  </si>
  <si>
    <t>建设规模为99兆瓦，建设光伏组件、集控运行中心等设施。</t>
  </si>
  <si>
    <t>广西灵山大怀山新能源有限公司</t>
  </si>
  <si>
    <t>广西灵山大怀山新能源有限公司广西灵山县三隆光伏发电项目</t>
  </si>
  <si>
    <t>2020-450000-44-03-026926</t>
  </si>
  <si>
    <t>建设规模为150兆瓦，建设光伏组件及支架、集控运行中心等设施。</t>
  </si>
  <si>
    <t>广西灵山大怀山新能源有限公司白马山风电项目</t>
  </si>
  <si>
    <t>2110-450000-04-01-407921</t>
  </si>
  <si>
    <t>总装机容量200兆瓦，建设45台风力发电机组，1座220千伏升压站及储能设施。</t>
  </si>
  <si>
    <t>广西龙源风力发电有限公司龙源广西钦州钦南低风速试验风电项目</t>
  </si>
  <si>
    <t>2018-450702-44-02-010785</t>
  </si>
  <si>
    <t>总装机容量106兆瓦，安装48台单机容量2.2兆瓦的风力发电机组。</t>
  </si>
  <si>
    <t>广西浦北县官垌高岭风力发电有限公司广西浦北县官垌风电项目</t>
  </si>
  <si>
    <t>2111-450000-04-01-360332</t>
  </si>
  <si>
    <t>总装机容量150兆瓦，建设45台单机容量3.3兆瓦风力发电机组。</t>
  </si>
  <si>
    <t>广西浦北县官垌高岭风力发电有限公司</t>
  </si>
  <si>
    <r>
      <rPr>
        <sz val="11"/>
        <color theme="1"/>
        <rFont val="方正书宋简体"/>
        <charset val="134"/>
      </rPr>
      <t>广西浦北县官垌高岭风力发电有限公司广西浦北县六</t>
    </r>
    <r>
      <rPr>
        <sz val="11"/>
        <color theme="1"/>
        <rFont val="宋体"/>
        <charset val="134"/>
      </rPr>
      <t>硍</t>
    </r>
    <r>
      <rPr>
        <sz val="11"/>
        <color theme="1"/>
        <rFont val="方正书宋简体"/>
        <charset val="134"/>
      </rPr>
      <t>风电项目</t>
    </r>
  </si>
  <si>
    <t>2111-450000-04-01-457975</t>
  </si>
  <si>
    <t>总装机容量80兆瓦，建设20台单机容量4兆瓦风力发电机组。</t>
  </si>
  <si>
    <t>广西钦保国际贸易有限公司北部湾（钦州）国际粮食加工产业园项目</t>
  </si>
  <si>
    <t>2106-450704-04-01-439241</t>
  </si>
  <si>
    <t>总建筑面积15.66万平方米，建设标准仓库、综合楼、门卫室等配套建筑设施。</t>
  </si>
  <si>
    <t>广西钦保国际贸易有限公司</t>
  </si>
  <si>
    <t>广西钦州保税港区宏港码头有限公司钦州港大榄坪港区大榄坪南作业区9#、10#泊位工程</t>
  </si>
  <si>
    <t>2019-450700-55-02-013441</t>
  </si>
  <si>
    <t>新建2个10万吨级自动化集装箱泊位，年设计吞吐能力125万标箱。</t>
  </si>
  <si>
    <t>广西钦州保税港区宏港码头有限公司</t>
  </si>
  <si>
    <t>广西钦州丰源水利供水有限公司广西钦州石化产业园供水项目</t>
  </si>
  <si>
    <t>2020-450704-46-01-055279</t>
  </si>
  <si>
    <t>新建原水管网管道12.3千米；企山泵站新增水泵2台，大榄坪泵站新增水泵3台。</t>
  </si>
  <si>
    <t>广西钦州丰源水利供水有限公司</t>
  </si>
  <si>
    <t>广西钦州高新技术产业开发区投资有限公司钦州高新区智能制造产业园标房及配套基础设施项目</t>
  </si>
  <si>
    <t>2019-450702-41-03-032383</t>
  </si>
  <si>
    <t>建设约35万平方米标准厂房，配套全长约1.42千米、红线宽60米道路。</t>
  </si>
  <si>
    <t>广西钦州高新技术产业开发区投资有限公司</t>
  </si>
  <si>
    <t>广西钦州华粤实业投资有限公司广西钦北区经济技术开发区综合配套项目</t>
  </si>
  <si>
    <t>2017-450703-48-01-035452</t>
  </si>
  <si>
    <t>总建筑面积约154.62万平方米，建设民俗风情街、学校等城市综合体配套设施。</t>
  </si>
  <si>
    <t>广西钦州华粤实业投资有限公司</t>
  </si>
  <si>
    <t>广西钦州金源新能源开发有限公司钦北区百浪岭风电场一期项目</t>
  </si>
  <si>
    <t>2018-450703-44-02-026283</t>
  </si>
  <si>
    <t>总装机容量50.4兆瓦。</t>
  </si>
  <si>
    <t>广西钦州金源新能源开发有限公司</t>
  </si>
  <si>
    <t>广西钦州金源新能源开发有限公司钦北区百浪岭风电场二期工程项目</t>
  </si>
  <si>
    <t>2020-450000-44-02-016554</t>
  </si>
  <si>
    <t>总装机容量80兆瓦。</t>
  </si>
  <si>
    <t>广西钦州临海工业投资集团有限公司钦州港环珠东大街工程（钦州港大道-孔雀湾大道）</t>
  </si>
  <si>
    <t>2104-450704-04-01-858457</t>
  </si>
  <si>
    <t>市政主干路，主线长约4.8千米，连接线长约1.1千米，路基红线宽60米。</t>
  </si>
  <si>
    <t>广西钦州临海工业投资集团有限公司</t>
  </si>
  <si>
    <t>广西钦州临海工业投资有限责任公司钦州港金谷港区金鼓江作业区12、13号泊位工程</t>
  </si>
  <si>
    <t>2017-450702-55-02-016219</t>
  </si>
  <si>
    <t>建设2个50000吨级化工非危险品散杂货泊位，设计年吞吐能力470万吨。</t>
  </si>
  <si>
    <t>广西钦州临海工业投资有限责任公司</t>
  </si>
  <si>
    <t>国投钦州发电有限公司国投钦州电厂三期1号机组项目</t>
  </si>
  <si>
    <t>2020-450000-44-02-059232</t>
  </si>
  <si>
    <t>建设1×660兆瓦超超临界燃煤发电机组，同步建设烟气脱硫、脱硝装置等配套设施。</t>
  </si>
  <si>
    <t>国投钦州发电有限公司</t>
  </si>
  <si>
    <t>灵山县工业区投资开发有限公司灵山县十里工业园电子信息产业标准厂房及配套设施项目（一期）</t>
  </si>
  <si>
    <t>2108-450721-04-01-465125</t>
  </si>
  <si>
    <t>总建筑面积15.03万平方米，建设标准厂房及租赁性住房；配套建设道路，总长2.06千米。</t>
  </si>
  <si>
    <t>灵山县工业区投资开发有限公司</t>
  </si>
  <si>
    <t>灵山县工业区投资开发有限公司灵山县陆屋临港产业园机电产业标准厂房及配套设施项目（二期工程）</t>
  </si>
  <si>
    <t>2018-450721-41-01-002766</t>
  </si>
  <si>
    <t>总建筑面积约28万平方米，建设单层钢结构标准厂房2栋等设施。</t>
  </si>
  <si>
    <t>灵山县灵通交通投资开发有限公司灵山县绕城公路工程</t>
  </si>
  <si>
    <t>2016-450721-48-01-007719</t>
  </si>
  <si>
    <t>一级公路，全长18.3千米，路基红线宽24.5米。</t>
  </si>
  <si>
    <t>灵山县灵通交通投资开发有限公司</t>
  </si>
  <si>
    <r>
      <rPr>
        <sz val="11"/>
        <color theme="1"/>
        <rFont val="方正书宋简体"/>
        <charset val="134"/>
      </rPr>
      <t>浦北县金浦建设投资有限公司钦州六</t>
    </r>
    <r>
      <rPr>
        <sz val="11"/>
        <color theme="1"/>
        <rFont val="宋体"/>
        <charset val="134"/>
      </rPr>
      <t>硍</t>
    </r>
    <r>
      <rPr>
        <sz val="11"/>
        <color theme="1"/>
        <rFont val="方正书宋简体"/>
        <charset val="134"/>
      </rPr>
      <t>经官垌至福旺公路工程</t>
    </r>
  </si>
  <si>
    <t>2017-450722-48-01-024742</t>
  </si>
  <si>
    <t>二级公路，全长41.6千米，路基红线宽7-12米。</t>
  </si>
  <si>
    <t>浦北县金浦建设投资有限公司</t>
  </si>
  <si>
    <t>浦北县金浦建设投资有限责任公司浦北县健康食品（龙门）产业园基础设施建设项目</t>
  </si>
  <si>
    <t>2017-450722-47-01-033980</t>
  </si>
  <si>
    <t>总建筑面积3.2万平方米，建设标准厂房4栋以及园区道路3.8千米等配套设施。</t>
  </si>
  <si>
    <t>浦北县金浦建设投资有限责任公司</t>
  </si>
  <si>
    <t>浦北县开发投资集团有限公司浦北泉水工业园区基础设施建设项目</t>
  </si>
  <si>
    <t>2018-450722-46-01-040377</t>
  </si>
  <si>
    <t>建设500吨/日工业污水处理厂、4000吨/日供水厂等设施。</t>
  </si>
  <si>
    <t>浦北县开发投资集团有限公司</t>
  </si>
  <si>
    <t>浦北县开发投资集团有限公司浦北县福旺产业园标准厂房及配套路网工程项目</t>
  </si>
  <si>
    <t>2017-450722-47-01-033978</t>
  </si>
  <si>
    <t>建设标准厂房3.2万平方米，园区道路4.1千米以及相关配套设施。</t>
  </si>
  <si>
    <t>钦州古道岭风能有限公司钦北区古道岭风电场一期工程项目</t>
  </si>
  <si>
    <t>2020-450000-44-02-022589</t>
  </si>
  <si>
    <t>总装机容量50兆瓦，升压站建筑面积约0.4万平方米。</t>
  </si>
  <si>
    <t>钦州古道岭风能有限公司</t>
  </si>
  <si>
    <t>钦州华电福新风力发电有限公司广西华电钦州钦南区风门岭二期风电工程项目</t>
  </si>
  <si>
    <t>2017-450702-44-02-026772</t>
  </si>
  <si>
    <t>总装机容量100兆瓦，建设40台2.5兆瓦风电机组及相关配套设施。</t>
  </si>
  <si>
    <t>钦州华电福新风力发电有限公司</t>
  </si>
  <si>
    <t>钦州皇马资产经营集团有限公司钦州市钦北区经济技术开发区基础设施（一期）项目</t>
  </si>
  <si>
    <t>2018-450703-48-01-024549</t>
  </si>
  <si>
    <t>总长14.8千米，道路红线宽20-40米。</t>
  </si>
  <si>
    <t>钦州皇马资产经营集团有限公司</t>
  </si>
  <si>
    <t>钦州皇马资产经营集团有限公司北部湾中医药健康产业园基础设施（一期）</t>
  </si>
  <si>
    <t>2017-450703-78-01-023210</t>
  </si>
  <si>
    <t>建设标准厂房19.5万平方米，道路3条等配套基础设施。</t>
  </si>
  <si>
    <t>钦州市钦北区水利局钦北区王岗山水库工程</t>
  </si>
  <si>
    <t>2017-450703-76-01-001923</t>
  </si>
  <si>
    <t>总库容1755万立方米，建设大坝1座、溢洪道1座等配套设施。</t>
  </si>
  <si>
    <t>钦州市钦北区水利局</t>
  </si>
  <si>
    <t>钦州鑫奥光伏电力有限公司广西钦州300MW光伏平价上网示范项目</t>
  </si>
  <si>
    <t>2017-450000-44-03-050041</t>
  </si>
  <si>
    <t>建设48个光伏发电子系统、1座升压站及相关配套，总装机量为300兆瓦。</t>
  </si>
  <si>
    <t>钦州鑫奥光伏电力有限公司</t>
  </si>
  <si>
    <t>远景能源有限公司广西钦州市灵山县那学150MW风电、30MW储能一体化项目</t>
  </si>
  <si>
    <t>2110-450000-04-01-561970</t>
  </si>
  <si>
    <t>总装机容量150兆瓦，计划安装50台单机容量3000千瓦的风力发电机组，规划新建一座110千伏升压变电站，配套建设30兆瓦/60兆瓦时储能设施一套。</t>
  </si>
  <si>
    <t>远景能源有限公司</t>
  </si>
  <si>
    <t>远景能源有限公司钦南区东场镇一期风电场</t>
  </si>
  <si>
    <t>2109-450000-04-01-930136</t>
  </si>
  <si>
    <t>总装机容量200兆瓦，建设31台单机容量3.3兆瓦风力发电机组。</t>
  </si>
  <si>
    <t>远景能源有限公司钦南区东场镇二期风电场</t>
  </si>
  <si>
    <t>2109-450000-04-01-320037</t>
  </si>
  <si>
    <t>总装机容量100兆瓦，建设31台单机容量3.3兆瓦风力发电机组，1座220千伏升压站。</t>
  </si>
  <si>
    <t>广西埃索凯循环科技有限公司年产1万吨三元前驱体资源综合利用</t>
  </si>
  <si>
    <t>2103-450703-04-05-955671</t>
  </si>
  <si>
    <t>总建筑面积3.58万平方米，主要建设年产1万吨三元前驱体资源生产线、综合利用生产线及相关配套设施。</t>
  </si>
  <si>
    <t>广西埃索凯循环科技有限公司</t>
  </si>
  <si>
    <t>广西和邦盛世家居有限公司灵山县和邦盛世家居工业产业园及配套项目</t>
  </si>
  <si>
    <t>2019-450721-20-03-014118</t>
  </si>
  <si>
    <t>总建筑面积16万平方米，主要建设实木复合木地板厂等相关配套设施。</t>
  </si>
  <si>
    <t>广西和邦盛世家居有限公司</t>
  </si>
  <si>
    <t>广西泓科冷链物流有限公司泓科冷链物流仓储中心项目</t>
  </si>
  <si>
    <t>2016-450721-59-03-006649</t>
  </si>
  <si>
    <t>总建筑面积20万平方米，建设保鲜库、速冻库、冷库等，以及配套等。</t>
  </si>
  <si>
    <t>广西泓科冷链物流有限公司</t>
  </si>
  <si>
    <t>广西鸿丰米业有限公司钦州鸿丰精米加工建设项目</t>
  </si>
  <si>
    <t>2017-450703-05-03-028633</t>
  </si>
  <si>
    <t>总建筑面积约3.53万平方米，建设大米生产车间大楼2栋、标准仓库4幢、综合用房1栋。</t>
  </si>
  <si>
    <t>广西鸿丰米业有限公司</t>
  </si>
  <si>
    <t>广西金桂浆纸业有限公司年产180万吨高档纸板扩建项目</t>
  </si>
  <si>
    <t>2017-450700-22-03-031631</t>
  </si>
  <si>
    <t>建设年产90万吨普通白卡纸生产线、90万吨食品级白卡纸生产线，配套建设30万吨过氧化氢装置、年产75万吨化机浆项目、动力车间等相关设施。</t>
  </si>
  <si>
    <t>广西金桂浆纸业有限公司</t>
  </si>
  <si>
    <t>广西力宏科技年产4000万个塑胶五金电子玩具制造项目</t>
  </si>
  <si>
    <t>2201-450721-04-01-147591</t>
  </si>
  <si>
    <t>总建筑面积4.36万平方米，建设生产车间、宿舍楼、设备房等。</t>
  </si>
  <si>
    <t>广西灵山力宏科技有限公司</t>
  </si>
  <si>
    <t>广西灵山三科现代农副产品批发市场有限公司灵山大型农产品综合交易市场</t>
  </si>
  <si>
    <t>2019-450721-47-03-003318</t>
  </si>
  <si>
    <t>总建筑面积43.5万平方米，建设农副产品交易市场等设施。</t>
  </si>
  <si>
    <t>广西灵山三科现代农副产品批发市场有限公司</t>
  </si>
  <si>
    <t>广西钦州崇盛食品有限公司广西钦州市生猪屠宰、肉类食品精深加工项目</t>
  </si>
  <si>
    <t>2017-450703-62-03-014670</t>
  </si>
  <si>
    <t>总建筑面积1.89万平方米，建设屠宰分割车间、2000吨冷库、急宰化制间、高温肉制品车间、温肉制品车间等。</t>
  </si>
  <si>
    <t>广西钦州崇盛食品有限公司</t>
  </si>
  <si>
    <t>钦州市广联农牧有限公司年产50万吨饲料项目（一期）项目</t>
  </si>
  <si>
    <t>2019-450703-13-03-007354</t>
  </si>
  <si>
    <t>建设总规模50万吨/年饲料生产线。</t>
  </si>
  <si>
    <t>广西钦州市广联农牧有限公司</t>
  </si>
  <si>
    <t>广西晟玮家居科技有限公司浦北编织工艺品和休闲桌椅生产基地项目二期工程</t>
  </si>
  <si>
    <t>2020-450722-21-03-042841</t>
  </si>
  <si>
    <t>总建筑面积16.9万平方米，建设年产25万套休闲智能家具生产线。</t>
  </si>
  <si>
    <t>广西晟玮家居科技有限公司</t>
  </si>
  <si>
    <t>广西天山电子股份有限公司液晶显示器及模组产业化基地项目</t>
  </si>
  <si>
    <t>2017-450721-39-03-026823</t>
  </si>
  <si>
    <t>总建筑面积13.5万平方米，建设生产车间等配套设施。</t>
  </si>
  <si>
    <t>广西天山电子股份有限公司</t>
  </si>
  <si>
    <t>广西园丰牧业股份有限公司畜禽屠宰冷链加工项目</t>
  </si>
  <si>
    <t>2017-450721-03-03-030768</t>
  </si>
  <si>
    <t>总建筑面积约10万平方米，新建年屠宰生猪40万头设施。</t>
  </si>
  <si>
    <t>广西园丰牧业集团股份有限公司</t>
  </si>
  <si>
    <t>广西中船北港新能源科技有限公司广西海上风电装备产业园总装基地建设项目</t>
  </si>
  <si>
    <t>2108-450704-04-05-343216</t>
  </si>
  <si>
    <t>总建筑面积7.12万平方米，建设机组总装车间、辅助楼、主机堆场及其他配套工程。</t>
  </si>
  <si>
    <t>广西中船北港新能源科技有限公司</t>
  </si>
  <si>
    <t>广西中伟新能源科技有限公司广西中伟新能源项目一期新能源材料一体化项目</t>
  </si>
  <si>
    <t>2204-450704-04-01-193528</t>
  </si>
  <si>
    <t>总建筑面积11.93万平方米，建设1条新能源材料一体化生产线以及配套公辅设施。</t>
  </si>
  <si>
    <t>广西中伟新能源科技有限公司</t>
  </si>
  <si>
    <t>广西自贸区川桂新通道发展有限公司陆海新通道综合冷链物流钦州港基地项目</t>
  </si>
  <si>
    <t>2202-450704-04-01-559809</t>
  </si>
  <si>
    <t>总建筑面积6.05万平方米，建设3座冷库、1座干仓、1座加工中心、1座综合楼、连廊等设施。</t>
  </si>
  <si>
    <t>广西自贸区川桂新通道发展有限公司</t>
  </si>
  <si>
    <t>广西自贸区港创智睿实业有限公司钦州港创智睿智能终端产业园</t>
  </si>
  <si>
    <t>2102-450704-04-01-241850</t>
  </si>
  <si>
    <t>总建筑面积约58.6万平方米，一期建设SMT智能主板、钢化玻璃膜生产线，打造智能终端产业园；二期建设数字产业园，生产产业链配套产品。</t>
  </si>
  <si>
    <t>广西自贸区港创智睿实业有限公司</t>
  </si>
  <si>
    <t>国投钦州第二发电有限公司国投钦州电厂三期2号机组项目</t>
  </si>
  <si>
    <t>2201-450000-04-01-937112</t>
  </si>
  <si>
    <t>建设1×660兆瓦超超临界抽凝式燃煤发电机组，兼有供热能力，同步建设烟气脱硫、脱硝装置等配套设施。</t>
  </si>
  <si>
    <t>国投钦州第二发电有限公司</t>
  </si>
  <si>
    <t>灵山县匠星玩具有限公司匠星塑料玩具、电子玩具、毛绒玩具生产项目</t>
  </si>
  <si>
    <t>2018-450721-17-03-021233</t>
  </si>
  <si>
    <t>总建筑面积3.16万平方米，建设综合产品展示区1栋等设施。</t>
  </si>
  <si>
    <t>灵山县匠星玩具有限公司</t>
  </si>
  <si>
    <t>灵山县兴灵土地整治开发有限公司灵山县家禽批发市场项目</t>
  </si>
  <si>
    <t>2019-450721-50-01-044100</t>
  </si>
  <si>
    <t>总建筑面积13.4万平方米，建设综合交易厅、活禽交易厅、冷库、活禽交易厅等。</t>
  </si>
  <si>
    <t>灵山县兴灵土地整治开发有限公司</t>
  </si>
  <si>
    <t>浦北道亨投资有限公司年产2.5万套中高档家具项目</t>
  </si>
  <si>
    <t>2018-450722-21-03-033945</t>
  </si>
  <si>
    <t>总建筑面积16万平方米，建设生产厂房及相关配套设施。</t>
  </si>
  <si>
    <t>浦北道亨投资有限公司</t>
  </si>
  <si>
    <t>浦北县开发投资集团有限公司浦北县汽车商贸城项目</t>
  </si>
  <si>
    <t>2017-450722-52-01-031421</t>
  </si>
  <si>
    <t>总建筑面积约17.3万平方米，建设汽车交易等设施工程。</t>
  </si>
  <si>
    <t>浦北县开发投资集团有限公司浦北县五皇山旅游景区提升工程</t>
  </si>
  <si>
    <t>2017-450722-78-01-020803</t>
  </si>
  <si>
    <t>总建筑面积约14.9万平方米，建设百年野生茶园景区等相关配套设施。</t>
  </si>
  <si>
    <t>钦南区林业投资有限公司钦州市那丽产业园木材深加工基地二期项目</t>
  </si>
  <si>
    <t>2019-450702-02-01-042827</t>
  </si>
  <si>
    <t>总建筑面积28万平方米，建设生产车间、仓库、综合楼等及配套设施。</t>
  </si>
  <si>
    <t>钦南区林业投资有限公司</t>
  </si>
  <si>
    <t>钦南区林业投资有限公司钦州市那丽产业园木材深加工基地三期项目</t>
  </si>
  <si>
    <t>2019-450702-02-01-042830</t>
  </si>
  <si>
    <t>总建筑面积2.6万平方米，建设生产车间、仓库、综合楼等及配套设施。</t>
  </si>
  <si>
    <t>钦州北港物流有限公司钦州锦峰海洋重工年产20万吨海洋重装项目</t>
  </si>
  <si>
    <t>2101-450704-04-01-589769</t>
  </si>
  <si>
    <t>总建筑面积9.8万平方米，建设车间、办公楼、总拼场地、堆场和大榄坪北总拼发货场地及相关配套设施，生产钢管桩、导管架、风电塔筒、钢箱桥梁等。</t>
  </si>
  <si>
    <t>钦州北港物流有限公司</t>
  </si>
  <si>
    <t>钦州传泰物流有限公司钦州传泰公路港项目</t>
  </si>
  <si>
    <t>2019-450702-54-03-037497</t>
  </si>
  <si>
    <t>总建筑面积20万平方米，建设智慧物流信息中心等工程。</t>
  </si>
  <si>
    <t>钦州传泰物流有限公司</t>
  </si>
  <si>
    <t>钦州赣联投资有限公司钦北区小董镇万象城·新农商创富小镇</t>
  </si>
  <si>
    <t>2017-450703-70-03-002546</t>
  </si>
  <si>
    <t>总建筑面积39.8万平方米，建设农副产品交易中心等设施。</t>
  </si>
  <si>
    <t>钦州赣联投资有限公司</t>
  </si>
  <si>
    <t>钦州两山创新材料科技发展有限公司钦北区年产5万吨亚克力、PVC、PS系列板材生产项目</t>
  </si>
  <si>
    <t>2019-450703-29-03-045969</t>
  </si>
  <si>
    <t>总建筑面积13万平方米，建设再生亚克力边角料生产甲基丙烯甲酯生产设备60套、精馏塔4套和亚克力板材生产线6条等生产线。</t>
  </si>
  <si>
    <t>钦州两山创新材料科技发展有限公司</t>
  </si>
  <si>
    <t>钦州市浦北县象鼓岭养生服务有限公司浦北象鼓岭生态健康旅游综合体项目</t>
  </si>
  <si>
    <t>2101-450722-04-01-702310</t>
  </si>
  <si>
    <t>总建筑面积1万平方米，建设泳池、欢乐谷、儿童乐园、游客接待中心等工程。</t>
  </si>
  <si>
    <t>钦州市浦北县象鼓岭养生服务有限公司</t>
  </si>
  <si>
    <t>钦州市钦北区粮油收储有限责任公司钦州市钦北区粮食应急分拨综合物流设施项目</t>
  </si>
  <si>
    <t>2020-450703-59-01-014096</t>
  </si>
  <si>
    <t>总建筑面积3.51万平方米，建设一期粮食仓储应急配送及粮油批发中心、二期物资储存分拨中心、三期冷链物流储存及物流配送中心等。</t>
  </si>
  <si>
    <t>钦州市钦北区粮油收储有限责任公司</t>
  </si>
  <si>
    <t>钦州市钦南区发展投资集团有限公司中国—东盟进口木材深加工产业园一期（启动区）</t>
  </si>
  <si>
    <t>2019-450702-20-01-022364</t>
  </si>
  <si>
    <t>总建筑面积约18万平方米，建设年产70万套高端家具、木制工艺品、木制建筑构件及30万立方米人造板高端木制品厂及相关配套。</t>
  </si>
  <si>
    <t>钦州市钦南区发展投资集团有限公司</t>
  </si>
  <si>
    <t>钦州市钦南区金窝建设投资有限公司钦南区临港物流集中区项目一期</t>
  </si>
  <si>
    <t>2019-450702-60-01-044573</t>
  </si>
  <si>
    <t>总建筑面积为13.6万平方米，建设标准厂房等工程。</t>
  </si>
  <si>
    <t>钦州市钦南区金窝建设投资有限公司</t>
  </si>
  <si>
    <t>钦州市钦南区粮食储备库钦南区临港特色农产品（辣椒、海产品）仓储冷链物流配送中心项目</t>
  </si>
  <si>
    <t>2109-450702-04-05-138906</t>
  </si>
  <si>
    <t>总建筑面积3.75万平方米，建设冷冻库、设备房、配电房等。</t>
  </si>
  <si>
    <t>钦州市钦南区粮食储备库</t>
  </si>
  <si>
    <t>钦州市钦南区粮油收储贸易有限责任公司中国——西部沿海粮食产业园项目</t>
  </si>
  <si>
    <t>2019-450702-59-01-044605</t>
  </si>
  <si>
    <t>总建筑面积28.96万平方米，建设稻谷、小麦、玉米粮食加工区、粮油仓储区等。</t>
  </si>
  <si>
    <t>钦州市钦南区粮油收储贸易有限责任公司</t>
  </si>
  <si>
    <t>钦州市钦南区林业投资有限公司钦州市那丽产业园标准厂房及配套设施工程项目</t>
  </si>
  <si>
    <t>2019-450702-02-01-034119</t>
  </si>
  <si>
    <t>总建筑面积约7.52万平方米，建设标准厂房、仓库，以及配套设施。</t>
  </si>
  <si>
    <t>钦州市钦南区林业投资有限公司</t>
  </si>
  <si>
    <t>钦州市钦南区林业投资有限公司钦州市那丽产业园木材深加工基地一期项目</t>
  </si>
  <si>
    <t>2019-450702-02-01-034123</t>
  </si>
  <si>
    <t>总建筑面积约20.34万平方米，建设生产车间、仓库、配套食堂和宿舍、综合楼、污水厂及相关配套设施。</t>
  </si>
  <si>
    <t>钦州市钦南区林业投资有限公司广西北部湾名贵家居智造基地配套设施工程项目</t>
  </si>
  <si>
    <t>2108-450702-04-05-232900</t>
  </si>
  <si>
    <t>总建筑面积19.4万平方米，建设标准厂房、道路工程等配套设施。</t>
  </si>
  <si>
    <t>钦州远景能源科技有限公司远景能源智能风机装备制造基地项目</t>
  </si>
  <si>
    <t>2109-450704-04-01-761331</t>
  </si>
  <si>
    <t>总建筑面积1.41万平方米，建设智能风机主装配厂房、仓库、生产辅房等建构筑物，年生产海陆智能风机500台套。</t>
  </si>
  <si>
    <t>钦州远景能源科技有限公司</t>
  </si>
  <si>
    <t>中储粮钦州仓储有限公司中储粮钦州仓储有限公司仓储项目一期</t>
  </si>
  <si>
    <t>2112-450704-04-01-384048</t>
  </si>
  <si>
    <t>建设28万吨浅圆仓及其配套工作塔、提升塔、汽车接收站、装车站、消防泵房及水池等。</t>
  </si>
  <si>
    <t>中储粮钦州仓储有限公司</t>
  </si>
  <si>
    <t>中船广西船舶及海洋工程有限公司中船广西海上风电装备产业基地南翼项目</t>
  </si>
  <si>
    <t>2020-450704-37-03-048585</t>
  </si>
  <si>
    <t>总建筑面积为4.37万平方米，建设2#码头和5#码头、陆域建筑、1#、2#滑道及预制场地等。</t>
  </si>
  <si>
    <t>中船广西船舶及海洋工程有限公司</t>
  </si>
  <si>
    <t>中国石油广西石化炼化一体化转型升级项目</t>
  </si>
  <si>
    <t>2206-450000-04-01-496193</t>
  </si>
  <si>
    <t>新建120万吨/年乙烯裂解、30万吨/年高密度聚乙烯、40万吨/年全密度聚乙烯、40万吨/年聚丙烯等生产装置。</t>
  </si>
  <si>
    <t>中国石油广西石化公司</t>
  </si>
  <si>
    <t>灵山县红十字会医院整体拆迁医疗区建设项目</t>
  </si>
  <si>
    <t>2018-450721-83-01-012252</t>
  </si>
  <si>
    <t>总建筑面积约5.75万平方米，设置床位499张，主要建设住院综合楼等设施。</t>
  </si>
  <si>
    <t>灵山县红十字会医院</t>
  </si>
  <si>
    <t>灵山县开投公司灵山县教育新区建设项目</t>
  </si>
  <si>
    <t>2017-450721-82-01-012755</t>
  </si>
  <si>
    <t>总建筑面积21万平方米，建设教学辅助用房、行政办公用房等。</t>
  </si>
  <si>
    <t>灵山县开投公司</t>
  </si>
  <si>
    <t>灵山县人民医院5号综合大楼建设项目</t>
  </si>
  <si>
    <t>2019-450721-83-01-032124</t>
  </si>
  <si>
    <t>总建筑面积4.48万平方米，建设综合大楼以及配套工程。</t>
  </si>
  <si>
    <t>灵山县人民医院</t>
  </si>
  <si>
    <t>浦北县开发投资集团有限公司浦北县棚户区改造项目（三期）</t>
  </si>
  <si>
    <t>2017-450722-47-01-027614</t>
  </si>
  <si>
    <t>棚改3200户，配套建筑面积9.15万平方米。</t>
  </si>
  <si>
    <t>浦北县人民医院平战结合应急分院建设项目</t>
  </si>
  <si>
    <t>2020-450700-84-01-018449</t>
  </si>
  <si>
    <t>总建筑面积3万平方米，建设一栋住院楼业务用房1.98万平方米，一栋门诊医技楼1.08万平方米，以及配套基础设施，设置床位300张。</t>
  </si>
  <si>
    <t>浦北县人民医院</t>
  </si>
  <si>
    <t>钦北区小董中学迁建项目</t>
  </si>
  <si>
    <t>2017-450703-82-01-002507</t>
  </si>
  <si>
    <t>总建筑面积5.5万平方米，建设教学及实验楼等相关设施。</t>
  </si>
  <si>
    <t>钦州市小董中学</t>
  </si>
  <si>
    <t>灵山县宏创城市投资开发有限公司灵山县水务一体化项目</t>
  </si>
  <si>
    <t>2112-450721-04-01-583735</t>
  </si>
  <si>
    <t>一期建设生态护岸、人工湿地、深浅滩生态净化系统、河道垃圾清运、新建污水管网；二期新建灵山县第二污水处理厂，近期规模为2万立方米/日，远期规模扩大至5万立方米/日。</t>
  </si>
  <si>
    <t>灵山县宏创城市投资开发有限公司</t>
  </si>
  <si>
    <t>灵山县水利局南流江支流（灵山段）环境治理PPP项目</t>
  </si>
  <si>
    <t>2017-450721-76-01-028427</t>
  </si>
  <si>
    <t>建设8.7万平方米生态缓冲带、8.96万平方米生态护岸、1.3千米截污干管、11套控澡趋草异位组合式水体净化处理系统等。</t>
  </si>
  <si>
    <t>灵山县水利局</t>
  </si>
  <si>
    <t>中交城市投资广西中马钦州产业园区有限公司金鼓江岸线综合生态整治修复工程（一期）</t>
  </si>
  <si>
    <t>2020-450704-77-01-029064</t>
  </si>
  <si>
    <t>修复面积约4.54平方千米，建设景观分区以及绿道等专项建设工程。</t>
  </si>
  <si>
    <t>贵港市人民政府</t>
  </si>
  <si>
    <t>港南区水利局贵港市港南区瓦塘、木格、湛江、桥圩片区连片集中供水工程</t>
  </si>
  <si>
    <t>2020-450803-76-01-023788</t>
  </si>
  <si>
    <t>升级改造桥圩、木格、湛江、瓦塘水厂，建设水厂厂区、原水提水泵站、泵房及其他附属净水系统机电设备工程，铺设输配水管网约36.57千米。</t>
  </si>
  <si>
    <t>港南区水利局</t>
  </si>
  <si>
    <t>广西贵港琦泉生物质发电有限公司广西贵港琦泉农林生物质热电联产项目</t>
  </si>
  <si>
    <t>2018-450800-44-02-043594</t>
  </si>
  <si>
    <t>新建一台130吨/小时高温超高压循环流化床生物质锅炉等辅助建设工程。</t>
  </si>
  <si>
    <t>广西贵港琦泉生物质发电有限公司</t>
  </si>
  <si>
    <t>广西贵港市港南区桥圩镇人民政府贵港市港南区桥圩“温暖小镇”PPP项目</t>
  </si>
  <si>
    <t>2018-450803-93-01-013587</t>
  </si>
  <si>
    <t>建设桥圩工贸科技创业园园区七条道路、羽绒交易中心1栋、体育休闲广场等项目。</t>
  </si>
  <si>
    <t>广西贵港市港南区桥圩镇人民政府</t>
  </si>
  <si>
    <t>广西贵港市工业投资发展集团有限公司贵港市产业园（粤桂园）港区大道（粤桂三路至华电路）道路工程</t>
  </si>
  <si>
    <t>2018-450802-48-01-032786</t>
  </si>
  <si>
    <t>全线长2.01千米，路基红线宽60米。</t>
  </si>
  <si>
    <t>广西贵港市工业投资发展集团有限公司</t>
  </si>
  <si>
    <t>广西贵港市交通投资发展集团有限公司贵港市苏湾大桥及接线工程</t>
  </si>
  <si>
    <t>2017-450802-78-01-005313</t>
  </si>
  <si>
    <t>线路全长约4.46千米，道路红线宽60米。建设道路工程、桥梁工程等。</t>
  </si>
  <si>
    <t>广西贵港市交通投资发展集团有限公司</t>
  </si>
  <si>
    <t>广西桂平浙动新能源有限公司国家电投桂平市大湾镇光伏发电项目</t>
  </si>
  <si>
    <t>2020-450000-44-03-017960</t>
  </si>
  <si>
    <t>装机规模150兆瓦，主要建设光伏组件及支架、逆变器、升压站、集控运行中心及相关设施。</t>
  </si>
  <si>
    <t>广西桂平浙动新能源有限公司</t>
  </si>
  <si>
    <t>广西平南玉柴新能源有限公司玉柴平南农光渔储氢综合新能源A区项目</t>
  </si>
  <si>
    <t>2110-450000-04-01-222004</t>
  </si>
  <si>
    <t>建设150兆瓦光伏发电阵列，配套变电、送出、道路等。</t>
  </si>
  <si>
    <t>广西平南玉柴新能源有限公司</t>
  </si>
  <si>
    <t>广西世纺投资集团有限公司平南县纺织服装产业园针织基地项目</t>
  </si>
  <si>
    <t>2019-450821-72-03-007297</t>
  </si>
  <si>
    <t>建设标准厂房50万平方米，以及配套基础设施建设。</t>
  </si>
  <si>
    <t>广西世纺投资集团有限公司</t>
  </si>
  <si>
    <t>广西世纺投资集团有限公司平南县纺织服装产业园基础设施建设项目</t>
  </si>
  <si>
    <t>2019-450821-50-03-004291</t>
  </si>
  <si>
    <t>建设清水处理厂（20万吨/日）、污水处理厂（20万吨/日）等配套设施。</t>
  </si>
  <si>
    <t>贵港交投项目管理有限公司大藤峡水利枢纽灌区工程</t>
  </si>
  <si>
    <t>2102-450000-04-01-440221</t>
  </si>
  <si>
    <t>新建补水渠（管）道6条，总长87.65千米；新建骨干渠道33条，长141.69千米，续建及改扩建渠道66条，长502.44千米；新建及恢复泵站17座，总装机15628千瓦。</t>
  </si>
  <si>
    <t>贵港交投项目管理有限公司</t>
  </si>
  <si>
    <t>贵港南晶太阳能发电有限公司贵港市港南桥圩镇200MWp农光储互补平价上网光伏发电复合项目</t>
  </si>
  <si>
    <t>2102-450000-04-01-585493</t>
  </si>
  <si>
    <t>装机容量200兆瓦，安装540瓦光伏高效单晶光伏ERC组件37万块，采用275千瓦组串式逆变器600台，3500千伏安箱式变压器50余台，建设一座110千伏升压站。</t>
  </si>
  <si>
    <t>贵港南晶太阳能发电有限公司</t>
  </si>
  <si>
    <t>贵港市城区防洪管理处广西主要支流贵港市郁江左岸铁路桥至洪冲段及右岸铁路桥至沙冲段治理工程</t>
  </si>
  <si>
    <t>2016-450803-76-01-011986</t>
  </si>
  <si>
    <t>堤防按50年一遇洪水标准设计，新建防洪堤26千米等工程。</t>
  </si>
  <si>
    <t>贵港市城区防洪管理处</t>
  </si>
  <si>
    <t>贵港市城市管理监督局贵港市城区饮用水泸湾江取水口迁移工程</t>
  </si>
  <si>
    <t>2020-450800-78-01-037227</t>
  </si>
  <si>
    <t>建设一座取水泵站，配套供水管道。</t>
  </si>
  <si>
    <t>贵港市城市管理监督局</t>
  </si>
  <si>
    <t>贵港市港南区武思江水库管理中心贵港市港南区武思江水库除险加固工程</t>
  </si>
  <si>
    <t>2103-450803-04-05-206541</t>
  </si>
  <si>
    <t>开展主副坝加固、浆砌石挡水坝、放水涵管及下游出水渠加固、溢洪道加固等工程。</t>
  </si>
  <si>
    <t>贵港市港南区武思江水库管理中心</t>
  </si>
  <si>
    <t>贵港市九路两桥建设管理有限公司苏湾作业区至东津作业区疏港公路</t>
  </si>
  <si>
    <t>2017-450803-48-01-007204</t>
  </si>
  <si>
    <t>一级公路，全长16.8千米，路基红线宽24.5米。</t>
  </si>
  <si>
    <t>贵港市九路两桥建设管理有限公司</t>
  </si>
  <si>
    <t>贵港市九路两桥建设管理有限公司S207木格至浦北寨圩公路</t>
  </si>
  <si>
    <t>2017-450803-48-01-013832</t>
  </si>
  <si>
    <t>二级公路，主线长31.6千米，连接线3.7千米。</t>
  </si>
  <si>
    <t>贵港市覃塘区荷美资产运营有限公司覃塘城区至石卡产业园一级公路</t>
  </si>
  <si>
    <t>2017-450804-54-01-004113</t>
  </si>
  <si>
    <t>一级公路，全长20千米，路基红线宽24.5米。</t>
  </si>
  <si>
    <t>贵港市覃塘区荷美资产运营有限公司</t>
  </si>
  <si>
    <t>桂平市产业投资发展有限公司桂平市木乐纺织服装产业园基础设施及配套设施项目（一期）</t>
  </si>
  <si>
    <t>2020-450881-47-01-050197</t>
  </si>
  <si>
    <t>总建筑面积为15万平方米，建设标准厂房及其配套设施工程。</t>
  </si>
  <si>
    <t>桂平市产业投资发展有限公司</t>
  </si>
  <si>
    <t>桂平市交通运输局国道358线桂平东塔至蒙圩段改扩建工程</t>
  </si>
  <si>
    <t>2018-450881-54-01-000650</t>
  </si>
  <si>
    <t>一级公路，全长23千米，路基红线宽32米。</t>
  </si>
  <si>
    <t>桂平市交通运输局</t>
  </si>
  <si>
    <t>桂平市交通运输局桂平市沙岗大桥</t>
  </si>
  <si>
    <t>2020-450881-48-01-018187</t>
  </si>
  <si>
    <t>总长1.12千米，其中桥长403米，引道717米。</t>
  </si>
  <si>
    <t>桂平市自来水厂桂平市建设第二水源江南水厂</t>
  </si>
  <si>
    <t>2020-450881-46-01-030843</t>
  </si>
  <si>
    <t>新建净水厂一座，总规模为20万立方米/日，建设水源工程、净水厂工程及约2千米出厂管。</t>
  </si>
  <si>
    <t>桂平市自来水厂</t>
  </si>
  <si>
    <t>平南县城市建设投资有限公司中国（贵港）平南大成工业园纺织服装新区配套建设项目（一期）</t>
  </si>
  <si>
    <t>2102-450821-04-05-365936</t>
  </si>
  <si>
    <t>总建筑面积约9.01万平方米，建设展厅、会议中心、公寓用房、餐饮服务用房等。</t>
  </si>
  <si>
    <t>平南县城市建设投资有限公司</t>
  </si>
  <si>
    <t>平南县工业园区管理委员会平南县大成工业园区配套设施建设项目</t>
  </si>
  <si>
    <t>2020-450821-48-01-028664</t>
  </si>
  <si>
    <t>建设标准厂房、道路、桥涵、照明、绿化、给排水及弱电工程等。</t>
  </si>
  <si>
    <t>平南县工业园区管理委员会</t>
  </si>
  <si>
    <t>平南县工业园区管理委员会平南县临江产业园创业路建设项目</t>
  </si>
  <si>
    <t>2019-450821-54-01-003746</t>
  </si>
  <si>
    <t>路线全长约4.5千米，路面红线宽24米，建设道路、桥涵等工程。</t>
  </si>
  <si>
    <t>平南县园区投资有限公司平南县工业园区木材加工产业园基础设施建设项目</t>
  </si>
  <si>
    <t>2019-450821-48-01-016189</t>
  </si>
  <si>
    <t>建设厂房62.7万平方米，以及道路、桥涵等工程。</t>
  </si>
  <si>
    <t>平南县园区投资有限公司</t>
  </si>
  <si>
    <t>中国能源建设集团规划设计有限公司中国能建广西贵港覃塘区2000MW多能互补新能源发电项目（光伏部分）</t>
  </si>
  <si>
    <t>2111-450000-04-01-721197</t>
  </si>
  <si>
    <t>装机规模1780兆瓦，主要建设设备及安装、工艺配套的建筑工程以及送出线路，配套建设电力储能站200兆瓦/400兆瓦时。</t>
  </si>
  <si>
    <t>中国能源建设集团规划设计有限公司</t>
  </si>
  <si>
    <t>保利高塑胶制品（广西）有限公司圣诞树、圣诞灯饰、塑胶水池和吹气产品生产项目</t>
  </si>
  <si>
    <t>2016-450821-29-03-011052</t>
  </si>
  <si>
    <t>建设生产厂房、原材料仓库等配套设施。</t>
  </si>
  <si>
    <t>保利高塑胶制品（广西）有限公司</t>
  </si>
  <si>
    <t>佛山市方博家具有限公司顺德绿色家居产业城项目</t>
  </si>
  <si>
    <t>2020-450804-21-03-029971</t>
  </si>
  <si>
    <t>建设生产厂房、仓库、办公楼、购置机械设备安装及配套设施等。</t>
  </si>
  <si>
    <t>佛山市方博家具有限公司</t>
  </si>
  <si>
    <t>广西爱咯乐农牧科技有限公司200万只蛋鸡标准化养殖项目</t>
  </si>
  <si>
    <t>2020-450804-03-03-032116</t>
  </si>
  <si>
    <t>新建24栋、每栋面积1992平方米蛋鸡舍等。</t>
  </si>
  <si>
    <t>广西爱咯乐农牧科技有限公司</t>
  </si>
  <si>
    <t>广西贵港国擎科技开发有限公司汽车新技术创新研创园项目</t>
  </si>
  <si>
    <t>2020-450800-90-03-020480</t>
  </si>
  <si>
    <t>建设国际三级赛车场、SUV体验赛道、会员俱乐部等。</t>
  </si>
  <si>
    <t>广西贵港国擎科技开发有限公司</t>
  </si>
  <si>
    <t>广西贵港荷润实业投资有限公司贵港市荷润物流城项目</t>
  </si>
  <si>
    <t>2018-450802-70-03-016960</t>
  </si>
  <si>
    <t>总建筑面积35.5万平方米，建设冷链仓库、整车用房及物流园内道路系统等。</t>
  </si>
  <si>
    <t>广西贵港荷润实业投资有限公司</t>
  </si>
  <si>
    <t>广西贵港茂盛科技有限公司高端智能家俱产业园项目</t>
  </si>
  <si>
    <t>2110-450803-04-01-553910</t>
  </si>
  <si>
    <t>建筑面积约10万平方米，项目主要建设高密度板生产车间、胶合板生产车间、压贴车间、木门生产车间、家具生产车间及相关配套设施。</t>
  </si>
  <si>
    <t>广西贵港茂盛科技有限公司</t>
  </si>
  <si>
    <t>广西贵港市北帝山旅游开发有限公司贵港市北帝山旅游区开发项目</t>
  </si>
  <si>
    <t>2018-450821-61-03-024280</t>
  </si>
  <si>
    <t>建设峡谷漂流、登山步道等观光游览设施，以及其他旅游服务网点设施。</t>
  </si>
  <si>
    <t>广西贵港市北帝山旅游开发有限公司</t>
  </si>
  <si>
    <t>广西贵港市东造光学科技有限公司年产1870万件光学器件项目</t>
  </si>
  <si>
    <t>2020-450802-36-03-038247</t>
  </si>
  <si>
    <t>总建筑面积5.2万平方米，建设生产车间、仓库、办公综合楼、配电室等辅助用房。</t>
  </si>
  <si>
    <t>广西贵港市东造光学科技有限公司</t>
  </si>
  <si>
    <t>广西贵港市盈康食品有限公司年屠宰200万头生猪及配套冷链项目</t>
  </si>
  <si>
    <t>2019-450803-13-03-002625</t>
  </si>
  <si>
    <t>建设生猪屠宰、加工、冷链配送等工程，配套建设污水处理系统、除臭处理系统、厂区道路等设施。</t>
  </si>
  <si>
    <t>广西贵港市盈康食品有限公司</t>
  </si>
  <si>
    <t>广西桂平乐林林业开发有限公司桂平市乐林高端家居板材循环经济产业园</t>
  </si>
  <si>
    <t>2104-450881-04-01-951787</t>
  </si>
  <si>
    <t>建设年产120万立方米超强刨花板生产线、年产50万立方米胶合板生产线、5条100层横向多层热压机设备胶合板生产线。</t>
  </si>
  <si>
    <t>广西桂平乐林林业开发有限公司</t>
  </si>
  <si>
    <t>广西桂平立泰隆针织印染有限公司年产14万吨印染产品技改扩建项目（一期）</t>
  </si>
  <si>
    <t>2019-450881-17-03-040010</t>
  </si>
  <si>
    <t>在原有2万吨/年印染制品产能的基础上，再增加12万吨/年印染制品产能。建设生产车间、仓库、宿舍楼、给水泵站、污水处理站等建构筑物。</t>
  </si>
  <si>
    <t>广西桂平立泰隆针织印染有限公司</t>
  </si>
  <si>
    <t>广西桂平市产业投资发展有限公司桂平市农产品加工工业园区基础设施项目</t>
  </si>
  <si>
    <t>2020-450881-05-01-054064</t>
  </si>
  <si>
    <t>建设腐竹生产车间、其他特色农产品生产车间，以及污水处理厂等相关配套设施。</t>
  </si>
  <si>
    <t>广西桂平市产业投资发展有限公司</t>
  </si>
  <si>
    <t>广西汉古伞庄旅游文化有限公司贵港汉古伞庄项目</t>
  </si>
  <si>
    <t>2017-450802-89-03-035327</t>
  </si>
  <si>
    <t>总建筑面积9.6万平方米，主要建设工坊产业区、精品民宿区等配套设施。</t>
  </si>
  <si>
    <t>广西汉古伞庄旅游文化有限公司</t>
  </si>
  <si>
    <t>广西华久家居有限公司年产260万套高端家居用品及电子商务项目</t>
  </si>
  <si>
    <t>2018-450800-41-03-023767</t>
  </si>
  <si>
    <t>总建筑面积约3万平方米，引进生产设备35台，建成2条生产线，建设生产车间、仓库、办公楼、电商楼等配套工程。</t>
  </si>
  <si>
    <t>广西华久家居有限公司</t>
  </si>
  <si>
    <t>广西辉腾汽车配件有限公司年产20000套各类办公设备及小型家电变速器项目</t>
  </si>
  <si>
    <t>2020-450800-36-03-021779</t>
  </si>
  <si>
    <t>总建筑面积约7万平方米，建设车床压铸车间铆合、组装车间清洗、热处理车间等设施。</t>
  </si>
  <si>
    <t>广西辉腾汽车配件有限公司</t>
  </si>
  <si>
    <t>广西汇谷实业投资有限公司闽桂木业生态产业城建设项目</t>
  </si>
  <si>
    <t>2020-450881-20-03-050072</t>
  </si>
  <si>
    <t>总建筑面积约为95.2万平方米，建设厂房、办公楼等配套设施。</t>
  </si>
  <si>
    <t>广西汇谷实业投资有限公司</t>
  </si>
  <si>
    <t>广西玛兰家具制造有限公司年产家具10万件/套项目</t>
  </si>
  <si>
    <t>2104-450804-04-05-865548</t>
  </si>
  <si>
    <t>总建筑面积约2万平方米，建设生产厂房、仓库、办公楼，购置机械设备安装及配套设施建设。</t>
  </si>
  <si>
    <t>广西玛兰家具制造有限公司</t>
  </si>
  <si>
    <t>广西桥圩小荷羽绒制品集团股份有限公司桥圩·中国羽绒谷建设项目</t>
  </si>
  <si>
    <t>2017-450803-19-03-021219</t>
  </si>
  <si>
    <t>总建筑面积46.6万平方米，建设初分加工区、原材料交易区等配套设施。</t>
  </si>
  <si>
    <t>广西桥圩小荷羽绒制品集团股份有限公司</t>
  </si>
  <si>
    <t>广西瑞欧装饰材料制造有限公司年产家具装饰纸2000万平方米项目</t>
  </si>
  <si>
    <t>2104-450804-04-05-744360</t>
  </si>
  <si>
    <t>建设生产厂房、仓库、办公楼，购置机械设备安装及配套设施建设等。</t>
  </si>
  <si>
    <t>广西瑞欧装饰材料制造有限公司</t>
  </si>
  <si>
    <t>广西思美木业集团有限公司年产30万立方米OSB人造板生产线项目</t>
  </si>
  <si>
    <t>2110-450803-04-01-567857</t>
  </si>
  <si>
    <t>总建筑面积约33万平方米。建设高端OSB生产线、库房、办公综合楼、宿舍楼、食堂及相关配套设施等。</t>
  </si>
  <si>
    <t>广西思美木业集团有限公司</t>
  </si>
  <si>
    <t>广西万固新材料科技有限公司万固新型防护系统生产项目</t>
  </si>
  <si>
    <t>2019-450804-33-03-047088</t>
  </si>
  <si>
    <t>总建筑面积4.5万平方米，建设标准阳台护栏等产品生产线。</t>
  </si>
  <si>
    <t>广西万固新材料科技有限公司</t>
  </si>
  <si>
    <t>广西西山泉文化投资有限公司西山泉汽车（房车）露营基地（一期）</t>
  </si>
  <si>
    <t>2017-450881-61-03-018299</t>
  </si>
  <si>
    <t>总建筑面积55万平方米，建设教育拓展区、大藤峡旅游小镇等工程。</t>
  </si>
  <si>
    <t>广西西山泉文化投资有限公司</t>
  </si>
  <si>
    <t>广西茵诺圣药业有限公司高端医药中间体、医药原料药和医药制剂项目</t>
  </si>
  <si>
    <t>2020-450804-27-03-016103</t>
  </si>
  <si>
    <t>建设医药中间体合成车间、医药生产线、综合办公楼及其他配套设施等。</t>
  </si>
  <si>
    <t>广西茵诺圣药业有限公司</t>
  </si>
  <si>
    <t>广西源安堂药业有限公司年产1亿贴民族药中药散剂、1500吨银胡抗感合剂生产线技改项目</t>
  </si>
  <si>
    <t>2018-450881-27-03-009743</t>
  </si>
  <si>
    <t>总建筑面积4.4万平方米，建设综合车间、仓库、辅助用房、提取车间，埋地酒精罐、污水处理、水池等辅助设施。</t>
  </si>
  <si>
    <t>广西源安堂药业有限公司</t>
  </si>
  <si>
    <t>广西中强铝业科技有限公司年产500万平方米铝模板及10万个铝车厢投资项目</t>
  </si>
  <si>
    <t>2018-450804-48-01-031438</t>
  </si>
  <si>
    <t>总建筑面积15.6万平方米，建设厂房、综合楼等设施。</t>
  </si>
  <si>
    <t>广西中强铝业科技有限公司</t>
  </si>
  <si>
    <t>贵港龙派实业有限公司贵港市年产6万吨新型绿色环保纸浆模餐具、19万吨商务生活清洁用成品纸、10万吨新型绿色环保纸品餐具原料生产加工一体化、6万吨纸质食品包装加工生产一体化项目</t>
  </si>
  <si>
    <t>2019-450802-22-03-022279</t>
  </si>
  <si>
    <t>总建筑面积47万平方米，建设生产车间等设施。</t>
  </si>
  <si>
    <t>贵港龙派实业有限公司</t>
  </si>
  <si>
    <t>贵港市福创投资有限责任公司贵港市港北区新能源特种专用车基地项目</t>
  </si>
  <si>
    <t>2102-450802-04-01-512252</t>
  </si>
  <si>
    <t>总建筑面积9万平方米，建设生产厂房、宿舍、配电房及其相应配套设施。</t>
  </si>
  <si>
    <t>贵港市福创投资有限责任公司</t>
  </si>
  <si>
    <t>贵港市富扬木业有限公司年产13万套高档板式家具建设项目</t>
  </si>
  <si>
    <t>2020-450800-21-03-057671</t>
  </si>
  <si>
    <t>总建筑面积3.66万平方米，建设生产车间、办公综合楼、配电房等配套设备，购置安装热压机、锯边机、抛光机等设备。年产13万套高档板式家具。</t>
  </si>
  <si>
    <t>贵港市富扬木业有限公司</t>
  </si>
  <si>
    <t>贵港市港南区工业园区管理委员会港南绿色家居产业园（东津片区）建设项目（一期）</t>
  </si>
  <si>
    <t>2102-450803-04-01-736091</t>
  </si>
  <si>
    <t>总建筑面积31.4万平方米，建设厂房、仓库、展示楼、综合楼等设施，新建1座污水处理厂、垃圾转运站、变电站等。</t>
  </si>
  <si>
    <t>贵港市港南区工业园区管理委员会</t>
  </si>
  <si>
    <t>贵港市港南区利恒农业发展有限责任公司贵港市港南区稻虾现代农业产业园项目</t>
  </si>
  <si>
    <t>2109-450803-04-01-891147</t>
  </si>
  <si>
    <t>建设5万亩稻虾养殖区、小龙虾特色交易产业园，配套建设水、电、路、气等基础设施。</t>
  </si>
  <si>
    <t>贵港市港南区利恒农业发展有限责任公司</t>
  </si>
  <si>
    <t>贵港市港南区文化体育和旅游局港南区全域旅游基础设施项目</t>
  </si>
  <si>
    <t>2020-450803-90-01-027453</t>
  </si>
  <si>
    <t>建设2个三星级汽车营地、旅游集散中心建设，以及其他旅游基础设施。</t>
  </si>
  <si>
    <t>贵港市港南区文化体育和旅游局</t>
  </si>
  <si>
    <t>贵港市广懿纺织品有限公司年产9000吨新型环保纺织材料项目</t>
  </si>
  <si>
    <t>2104-450802-04-01-771672</t>
  </si>
  <si>
    <t>总建筑面积3.52万平方米，建设厂房、仓库、办公楼、其他生活辅助用房。主要生产剑麻纱、剑麻布、抛光麻布等产品。</t>
  </si>
  <si>
    <t>贵港市广懿纺织品有限公司</t>
  </si>
  <si>
    <t>贵港市皓宏木业有限公司年产20万套高端免漆板式家具建设项目</t>
  </si>
  <si>
    <t>2020-450800-21-03-036930</t>
  </si>
  <si>
    <t>总建筑面积约0.8万平方米，建设厂房、仓库、业务办公用房及其他配套设施。</t>
  </si>
  <si>
    <t>贵港市皓宏木业有限公司</t>
  </si>
  <si>
    <t>贵港市恒达纸业有限公司年产1800万只纸箱包装项目</t>
  </si>
  <si>
    <t>2106-450802-07-01-883132</t>
  </si>
  <si>
    <t>总建筑面积1.42万平方米。建设1#厂房、2#厂房、职工宿舍楼建筑1幢。供配电、室外给排水等附属工程。</t>
  </si>
  <si>
    <t>贵港市恒达纸业有限公司</t>
  </si>
  <si>
    <t>贵港市恒港勘察测绘有限公司贵港市产业园区（石卡园）新能源汽车基地标准化厂房项目</t>
  </si>
  <si>
    <t>2105-450800-04-01-570517</t>
  </si>
  <si>
    <t>总建筑面积约25万平方米，建设标准化厂房、办公用房、宿舍及配套相应附属设施。</t>
  </si>
  <si>
    <t>贵港市恒港勘察测绘有限公司</t>
  </si>
  <si>
    <t>贵港市华南义乌小商品城有限公司贵港义乌中国小商品智慧新商业产业园</t>
  </si>
  <si>
    <t>2019-450803-70-03-045798</t>
  </si>
  <si>
    <t>总建筑面积约300万平方米，建设小微创业园双创基地、仓储物流园等设施。</t>
  </si>
  <si>
    <t>贵港市华南义乌小商品城有限公司</t>
  </si>
  <si>
    <t>贵港市绿缘生物能源有限公司年产12万吨生物质颗粒燃料和3万吨可降解器具项目</t>
  </si>
  <si>
    <t>2019-450804-45-03-017652</t>
  </si>
  <si>
    <t>总建筑面积2.2万平方米，建设厂房、综合楼，配套行政办公及生活服务设施。</t>
  </si>
  <si>
    <t>贵港市绿缘生物能源有限公司</t>
  </si>
  <si>
    <t>贵港市圣德苑投资有限公司贵港生态养生养老理疗基地（一期）</t>
  </si>
  <si>
    <t>2018-450802-79-03-032595</t>
  </si>
  <si>
    <t>总建筑面积21.95万平方米，建设老人康复中心、老人医疗中心、老人食疗中心、老人活动中心等，规划床位3000张。</t>
  </si>
  <si>
    <t>贵港市圣德苑投资有限公司</t>
  </si>
  <si>
    <t>贵港市覃塘区建设投资发展有限公司荷美覃塘·湖美四季田园综合体项目一期工程</t>
  </si>
  <si>
    <t>2105-450804-04-01-719856</t>
  </si>
  <si>
    <t>建设高端智能温室大棚工程3.3万平方米、标准连栋多功能种植大棚工程4.5万平方米、农业科技种植大棚0.6万平方米、农业技术培训中心0.36万平方米，配套建设室外工程等。</t>
  </si>
  <si>
    <t>贵港市覃塘区建设投资发展有限公司</t>
  </si>
  <si>
    <t>贵港市覃塘区市政管理局广西贵港市覃塘区全域旅游PPP项目</t>
  </si>
  <si>
    <t>2018-450804-78-01-004902</t>
  </si>
  <si>
    <t>建设新区环城水系等8个项目，建设园建工程、水景工程等内容。</t>
  </si>
  <si>
    <t>贵港市覃塘区市政管理局</t>
  </si>
  <si>
    <t>桂平大藤峡谷文化旅游有限责任公司桂平西山泉国际养生旅游文化综合区项目</t>
  </si>
  <si>
    <t>2019-450881-72-03-006753</t>
  </si>
  <si>
    <t>建设国学养生休闲区、湿地旅游养生区等功能区。</t>
  </si>
  <si>
    <t>桂平大藤峡谷文化旅游有限责任公司</t>
  </si>
  <si>
    <t>桂平市工业信息化局西江（桂平）船舶修造产业园大湾片区项目</t>
  </si>
  <si>
    <t>2020-450881-37-01-045140</t>
  </si>
  <si>
    <t>总建筑面积39万平方米，建设船舶建造区、船舶维修区等六大功能区。</t>
  </si>
  <si>
    <t>桂平市工业信息化局</t>
  </si>
  <si>
    <t>桂平市宏信船舶修造有限公司技改搬迁项目</t>
  </si>
  <si>
    <t>2020-450881-43-03-005748</t>
  </si>
  <si>
    <t>建设造船台250座，建设船台区等配套设施。</t>
  </si>
  <si>
    <t>桂平市宏信船舶修造有限公司</t>
  </si>
  <si>
    <t>桂平市汇海投资有限公司桂平市美丽坊·金桂新乡村生活示范建设项目一期</t>
  </si>
  <si>
    <t>2018-450881-78-03-025769</t>
  </si>
  <si>
    <t>总建筑面积203.67万平方米，建设农文旅集散核心区等设施。</t>
  </si>
  <si>
    <t>桂平市汇海投资有限公司</t>
  </si>
  <si>
    <t>桂平市桥裕纸业有限公司桂平市桥裕纸业年产100万吨包装纸建设项目</t>
  </si>
  <si>
    <t>2020-450881-22-03-044453</t>
  </si>
  <si>
    <t>建设年产11.7万吨的高强瓦楞原纸生产线1条、年产32.8万吨的箱板纸生产线1条、年产11.7万吨的低克重高强瓦楞原纸生产线1条、年产32.8万吨箱板纸生产线1条等。</t>
  </si>
  <si>
    <t>桂平市桥裕纸业有限公司</t>
  </si>
  <si>
    <t>平南县工业园区管理委员会平南县马旦服装城项目</t>
  </si>
  <si>
    <t>2020-450821-18-01-007907</t>
  </si>
  <si>
    <t>总建筑面积118.48万平方米，建设标准厂房、综合仓储物流区、综合配套办公及生活区等。</t>
  </si>
  <si>
    <t>平南县工业园区管理委员会平南县五金水暖科技产业园</t>
  </si>
  <si>
    <t>2020-450821-33-01-007424</t>
  </si>
  <si>
    <t>建设厂房面积35.4万平方米产业园。</t>
  </si>
  <si>
    <t>平南县工业园区管理委员会平南县武林轻纺城</t>
  </si>
  <si>
    <t>2020-450821-18-01-007423</t>
  </si>
  <si>
    <t>建设厂房面积53万平方米。</t>
  </si>
  <si>
    <t>平南县国通雄森生物有限公司国通雄森农业产业城</t>
  </si>
  <si>
    <t>2017-450821-05-03-039173</t>
  </si>
  <si>
    <t>总建设面积19万平米，建设畜禽屠宰加工区、会展中心等配套建筑。</t>
  </si>
  <si>
    <t>平南县国通雄森生物有限公司</t>
  </si>
  <si>
    <t>台泥（贵港）水泥有限公司年产900万吨水泥矿山技术改造项目</t>
  </si>
  <si>
    <t>2018-450804-30-03-012637</t>
  </si>
  <si>
    <t>建设矿山工业场地、石灰石破碎系统以及生产辅助设施。</t>
  </si>
  <si>
    <t>台泥（贵港）水泥有限公司</t>
  </si>
  <si>
    <t>广西冠凡投资有限公司广西工业学院项目</t>
  </si>
  <si>
    <t>2018-450802-82-01-016397</t>
  </si>
  <si>
    <t>总建筑面积93.6万平方米，按1.8万人办学规模，建设行政办公楼、公共教学楼等配套设施。</t>
  </si>
  <si>
    <t>广西冠凡投资有限公司</t>
  </si>
  <si>
    <t>广西贵港市城市投资发展集团有限公司贵港市西江教育园区一期工程（中职集中办学区）</t>
  </si>
  <si>
    <t>2017-450800-82-01-009535</t>
  </si>
  <si>
    <t>总建筑面积33万平方米，按在校生1.5万人办学规模，建设3-5所中职学校。</t>
  </si>
  <si>
    <t>广西贵港市城市投资发展集团有限公司</t>
  </si>
  <si>
    <t>广西平南县农文旅投资发展有限公司贵港市公共安全教育体验基地项目</t>
  </si>
  <si>
    <t>2020-450821-83-01-027943</t>
  </si>
  <si>
    <t>建设基础教学区、生活及生存体验区、安全小镇、应急物资储备体系等。</t>
  </si>
  <si>
    <t>广西平南县农文旅投资发展有限公司</t>
  </si>
  <si>
    <t>广西物资集团有限责任公司广西物流职业技术学院</t>
  </si>
  <si>
    <t>2018-450802-82-01-032284</t>
  </si>
  <si>
    <t>建设教学楼、实训楼等基础设施，总建筑面积27.5万平方米。</t>
  </si>
  <si>
    <t>广西物资集团有限责任公司</t>
  </si>
  <si>
    <t>广西翔文教育投资有限公司华中师范大学平南附属学校项目</t>
  </si>
  <si>
    <t>2018-450821-82-03-038203</t>
  </si>
  <si>
    <t>总建筑面积31万平方米，建设基础教育民办学校，按156班、在校学生7560人规模。</t>
  </si>
  <si>
    <t>广西翔文教育投资有限公司</t>
  </si>
  <si>
    <t>贵港市港北区人民医院住院楼建设项目</t>
  </si>
  <si>
    <t>2108-450802-04-01-388476</t>
  </si>
  <si>
    <t>总建筑面积4.27万平方米，建设住院楼、地下停车场等。</t>
  </si>
  <si>
    <t>贵港市港北区人民医院</t>
  </si>
  <si>
    <t>贵港市港南区卫生健康局贵港市港南区人民医院城区分院项目</t>
  </si>
  <si>
    <t>2020-450803-84-01-046458</t>
  </si>
  <si>
    <t>总建筑面积2.52万平方米，一期建设住院楼、后勤楼、高压氧舱等，二期建设医技楼等。</t>
  </si>
  <si>
    <t>贵港市港南区卫生健康局</t>
  </si>
  <si>
    <t>贵港市宏港建筑工程有限责任公司贵港市文化艺术中心建设项目</t>
  </si>
  <si>
    <t>2018-450802-87-01-042469</t>
  </si>
  <si>
    <t>总建筑面积11.5万平方米，建设群众艺术馆、大剧院、科技馆等。</t>
  </si>
  <si>
    <t>贵港市宏港建筑工程有限责任公司</t>
  </si>
  <si>
    <t>贵港市金衡投资有限公司九凌湖片区文体康养基础设施建设项目（二期）</t>
  </si>
  <si>
    <t>2103-450800-04-01-755582</t>
  </si>
  <si>
    <t>总建筑面积20万平方米，建设体育培训中心、产业综合服务工程、足球训练基地整体提升工程，配套道路工程。</t>
  </si>
  <si>
    <t>贵港市金衡投资有限公司</t>
  </si>
  <si>
    <t>贵港市覃塘区第二人民医院项目</t>
  </si>
  <si>
    <t>2018-450804-83-01-001765</t>
  </si>
  <si>
    <t>总建筑面积4.7万平方米，建设急诊用房、医技用房、住院用房等业务用房，以及相关后勤服务辅助用房等配套附属。</t>
  </si>
  <si>
    <t>贵港市覃塘区第二人民医院</t>
  </si>
  <si>
    <t>贵港市退役军人事务局贵港市优抚医院</t>
  </si>
  <si>
    <t>2019-450802-84-01-029700</t>
  </si>
  <si>
    <t>规划设置床位500张，总建筑面积为2.1万平方米，建设业务用房、食堂等工程。</t>
  </si>
  <si>
    <t>贵港市退役军人事务局</t>
  </si>
  <si>
    <t>贵港市中西医结合骨科医院整体搬迁项目</t>
  </si>
  <si>
    <t>2101-450800-04-01-845624</t>
  </si>
  <si>
    <t>设置床位798张，总建筑面积11.6万平方米，建设住院楼、门诊、医技综合楼等设施。</t>
  </si>
  <si>
    <t>贵港市中西医结合骨科医院</t>
  </si>
  <si>
    <t>贵港优迪教育投资有限公司贵港工贸科技学校</t>
  </si>
  <si>
    <t>2019-450802-82-03-006384</t>
  </si>
  <si>
    <t>总建筑面积约27万平方米，按普通中等职业技术学校标准建设，规划办学规模为在校生9000人。</t>
  </si>
  <si>
    <t>贵港优迪教育投资有限公司</t>
  </si>
  <si>
    <t>桂平市妇幼保健院迁建工程项目</t>
  </si>
  <si>
    <t>2017-450881-83-01-010339</t>
  </si>
  <si>
    <t>总建筑面积约6万平方米，新建门诊楼、医技楼、住院楼、后勤楼等。</t>
  </si>
  <si>
    <t>桂平市妇幼保健院</t>
  </si>
  <si>
    <t>桂平市建设投资有限责任公司桂平市糖厂生活区棚户区（危旧房）改造项目</t>
  </si>
  <si>
    <t>2020-450881-47-01-025545</t>
  </si>
  <si>
    <t>建筑面积约5.3万平方米。改造1037户。</t>
  </si>
  <si>
    <t>桂平市建设投资有限责任公司</t>
  </si>
  <si>
    <t>平南县文化体育和广播电视局平南县文化体育中心建设项目</t>
  </si>
  <si>
    <t>2017-450821-86-01-005837</t>
  </si>
  <si>
    <t>总建筑面积25.8万平方米，建设文化馆、图书馆等。</t>
  </si>
  <si>
    <t>平南县文化体育和广播电视局</t>
  </si>
  <si>
    <t>广西继禹环保科技有限公司新型环保净水材料生产项目二期</t>
  </si>
  <si>
    <t>2017-450803-26-03-021802</t>
  </si>
  <si>
    <t>建设生产高档聚合氯化铝（硅系PAHSIC）固体2万吨/年等生产线。</t>
  </si>
  <si>
    <t>广西继禹环保科技有限公司</t>
  </si>
  <si>
    <t>贵港南洋建设有限公司贵港市南山片区水环境综合整治工程</t>
  </si>
  <si>
    <t>2016-450803-77-01-002570</t>
  </si>
  <si>
    <t>对南山景区水环境进行湖底清淤、湖底防渗等环境综合整治。</t>
  </si>
  <si>
    <t>贵港南洋建设有限公司</t>
  </si>
  <si>
    <t>贵港中交投资发展有限公司广西贵港市郁江两岸综合治理工程PPP项目</t>
  </si>
  <si>
    <t>2017-450802-77-01-005642</t>
  </si>
  <si>
    <t>建设贵港市郁江两岸综合整治工程、郁江北岸堤路园片区综合治理工程。</t>
  </si>
  <si>
    <t>贵港中交投资发展有限公司</t>
  </si>
  <si>
    <t>玉林市人民政府</t>
  </si>
  <si>
    <t>北流市农城建设发展有限公司北流市三环南路九代片区道路配套工程</t>
  </si>
  <si>
    <t>2020-450981-48-01-008038</t>
  </si>
  <si>
    <t>道路全长约2千米，红线宽度38米。</t>
  </si>
  <si>
    <t>北流市农城建设发展有限公司</t>
  </si>
  <si>
    <t>博白交旅投资有限公司博白县工业大道（城南产业园段）工程</t>
  </si>
  <si>
    <t>2020-450923-48-01-031037</t>
  </si>
  <si>
    <t>城市主干道，路线总长度3.2千米，双向八车道。</t>
  </si>
  <si>
    <t>博白交旅投资有限公司</t>
  </si>
  <si>
    <t>博白交旅投资有限公司博白县东风中路老旧市场改造及配套基础设施建设项目</t>
  </si>
  <si>
    <t>2107-450923-04-05-845111</t>
  </si>
  <si>
    <t>总建筑面积3.32万平方米。拆除原有农贸市场，新建1栋5层市场。配套道路建设、拆除工程、建筑安装工程、装饰装修工程、道路工程等。</t>
  </si>
  <si>
    <t>博白交旅投资有限公司博白县城南产业园林产1区路网工程</t>
  </si>
  <si>
    <t>2020-450923-48-01-030479</t>
  </si>
  <si>
    <t>建设7条道路。</t>
  </si>
  <si>
    <t>博白县城市建设投资有限公司博白县城东大道及配套基础设施项目</t>
  </si>
  <si>
    <t>2020-450923-48-01-003791</t>
  </si>
  <si>
    <t>全长8.2千米，道路红线宽40米，路幅形式为四幅路。</t>
  </si>
  <si>
    <t>博白县城市建设投资有限公司</t>
  </si>
  <si>
    <t>博白县南洲水务有限公司博白县城区充粟水库引水工程</t>
  </si>
  <si>
    <t>2020-450923-76-01-050788</t>
  </si>
  <si>
    <t>新建放水塔一座，输水管道包括主管线1条、支管线3条，净水厂1座，供水规模10万立方米/日。</t>
  </si>
  <si>
    <t>博白县南洲水务有限公司</t>
  </si>
  <si>
    <t>广西川海龙福投资有限公司陆川县特色教育文化科技产业园项目</t>
  </si>
  <si>
    <t>2018-450922-82-03-006586</t>
  </si>
  <si>
    <t>总建筑面积26万平方米，建设智宇学校等项目，以及配套功能区用房。</t>
  </si>
  <si>
    <t>广西川海龙福投资有限公司</t>
  </si>
  <si>
    <t>广西广投玉北燃气有限公司北流市工业园区天然气输配管网项目</t>
  </si>
  <si>
    <t>2020-450981-45-02-052127</t>
  </si>
  <si>
    <t>建设80千米中压燃气主管网以及50千米附属管网。</t>
  </si>
  <si>
    <t>广西广投玉北燃气有限公司</t>
  </si>
  <si>
    <t>广西华业新能源有限公司马子岭风电场三期工程</t>
  </si>
  <si>
    <t>2017-450923-44-02-029557</t>
  </si>
  <si>
    <t>装机50兆瓦风力发电机组、集成线路、升压站等。</t>
  </si>
  <si>
    <t>广西华业新能源有限公司</t>
  </si>
  <si>
    <t>广西容县经济开发区建设投资有限公司容县进港大道工程</t>
  </si>
  <si>
    <t>2018-450921-48-01-021238</t>
  </si>
  <si>
    <t>全长3公里，城市主干路，双向八车道，道路红线宽度60米，设计速度为60千米/小时。</t>
  </si>
  <si>
    <t>广西容县经济开发区建设投资有限公司</t>
  </si>
  <si>
    <t>广西铜州控股有限公司玉北大道南会仙河片区农村集体经营性建设用地入市项目配套道路工程</t>
  </si>
  <si>
    <t>2020-450981-48-01-029336</t>
  </si>
  <si>
    <t>全长3.78千米，道路宽40米，配套给排水、照明等。</t>
  </si>
  <si>
    <t>广西铜州控股有限公司</t>
  </si>
  <si>
    <t>广西兴业黄章工程管理有限公司兴业县黄章水库工程</t>
  </si>
  <si>
    <t>2017-450924-76-01-000547</t>
  </si>
  <si>
    <t>建设主坝1座、副坝5座、放水隧洞2座、库外引水系统、供水管道、上坝道路等。水库总库容2811万立方米，有效库容2199万立方米。</t>
  </si>
  <si>
    <t>广西兴业黄章工程管理有限公司</t>
  </si>
  <si>
    <t>广西玉林市龙云水利工程有限公司玉林市龙云灌区工程</t>
  </si>
  <si>
    <t>2020-450000-76-01-053196</t>
  </si>
  <si>
    <t>新建蟠龙、中甘岭、云良3座水库，总库容3559万立方米。新建龙云引水渠A、B两段总长8.512千米。</t>
  </si>
  <si>
    <t>广西玉林市龙云水利工程有限公司</t>
  </si>
  <si>
    <t>广西中惠电力有限公司玉林市博白县工业集中区城南产业园增量配电网项目</t>
  </si>
  <si>
    <t>2203-450900-04-01-453544</t>
  </si>
  <si>
    <t>建设110千伏送变电工程1个、35千伏开关站1座、35千伏线路2回、10千伏线路38回，配套建设道路等。</t>
  </si>
  <si>
    <t>广西中惠电力有限公司</t>
  </si>
  <si>
    <t>陆川县工业投资有限公司陆川县龙豪产业园标准厂房及配套设施项目</t>
  </si>
  <si>
    <t>2108-450922-04-01-254743</t>
  </si>
  <si>
    <t>总建筑面积约为21万平方米。主要建设标准厂房、综合楼及其室外附属设施等。</t>
  </si>
  <si>
    <t>陆川县工业投资有限公司</t>
  </si>
  <si>
    <t>陆川县工业园区管理委员会陆川县东部产业转移片区标准厂房及基础配套建设项目</t>
  </si>
  <si>
    <t>2020-450922-78-01-001514</t>
  </si>
  <si>
    <t>建设园区路网，新建园区企业公共实训基地，新建标准厂房，配套排水管网工程。</t>
  </si>
  <si>
    <t>陆川县工业园区管理委员会</t>
  </si>
  <si>
    <t>陆川县交通运输局陆川县城区快环道路项目</t>
  </si>
  <si>
    <t>2018-450922-48-01-008285</t>
  </si>
  <si>
    <t>建设官田大道等6条道路，道路合计全长22.3千米。</t>
  </si>
  <si>
    <t>陆川县交通运输局</t>
  </si>
  <si>
    <t>容县交通运输局容县站前大桥工程</t>
  </si>
  <si>
    <t>2017-450921-54-01-030696</t>
  </si>
  <si>
    <t>新建跨江市政桥梁1座，桥长591米，桥面宽42米；建设南北两岸约509米引道，宽度37米。</t>
  </si>
  <si>
    <t>容县交通运输局</t>
  </si>
  <si>
    <t>玉林龙港产业投资有限公司广西博白县蕉林水库工程</t>
  </si>
  <si>
    <t>2020-450000-76-01-041985</t>
  </si>
  <si>
    <t>设计总库容1200万立方米，最高日供水规模为10万立方米/日，建设混凝土重力坝、加压泵站、输水管道及附属建筑物。</t>
  </si>
  <si>
    <t>玉林龙港产业投资有限公司</t>
  </si>
  <si>
    <t>玉林龙港产业投资有限公司玉林龙潭产业园区白平水厂项目</t>
  </si>
  <si>
    <t>2108-450900-04-01-454195</t>
  </si>
  <si>
    <t>项目占地约72.2亩，日供水量10万吨，主要建设内容为场地平整、土建、机电、道路、绿化、照明工程等。</t>
  </si>
  <si>
    <t>玉林龙腾产业服务有限公司龙港新区玉林龙潭产业园区（白平片区）大窝垌村乡村振兴及基础设施项目</t>
  </si>
  <si>
    <t>2202-450900-04-05-106871</t>
  </si>
  <si>
    <t>总建筑面积约15.93万平方米，建设标准厂房及开展基础配套设施建设。</t>
  </si>
  <si>
    <t>玉林龙腾产业服务有限公司</t>
  </si>
  <si>
    <t>玉林龙腾投资有限公司广西博白县老虎头水库至白平产业园供水工程</t>
  </si>
  <si>
    <t>2020-450923-76-01-035539</t>
  </si>
  <si>
    <t>建设加压泵站和输水管道两部分组成，加压泵站至规划水厂管段总长9.48千米，两根预应力钢筋砼管（DN1000）。</t>
  </si>
  <si>
    <t>玉林龙腾投资有限公司</t>
  </si>
  <si>
    <t>玉林龙腾投资有限公司玉林龙潭产业园白平片区热力管道等公共管廊项目</t>
  </si>
  <si>
    <t>2109-450900-04-05-732793</t>
  </si>
  <si>
    <t>管廊建设规模可满足园区内公用热力管道、压缩空气、氧气、氮气、二氧化碳及其他公共物料管道的敷设要求。</t>
  </si>
  <si>
    <t>玉林龙腾投资有限公司玉林龙潭产业园区核心区基础设施项目——环境综合整治及社会服务设施工程建设项目</t>
  </si>
  <si>
    <t>2109-450900-04-05-281701</t>
  </si>
  <si>
    <t>建设江滨公园、龙潭产业园体育公园、社会停车场、职业培训基地等。</t>
  </si>
  <si>
    <t>玉林龙腾投资有限公司玉林龙潭产业园区核心区基础设施项目——道路、厂房、农贸市场工程建设项目</t>
  </si>
  <si>
    <t>2109-450900-04-05-341038</t>
  </si>
  <si>
    <t>总建筑面积为35.8万平方米，建设标准厂房，配套建设农贸市场、路网等。</t>
  </si>
  <si>
    <t>玉林龙祥实业投资有限公司龙港新区玉林龙潭产业园区（白平片区）三张塘村乡村振兴及基础设施项目</t>
  </si>
  <si>
    <t>2202-450900-04-05-602175</t>
  </si>
  <si>
    <t>总建筑面积约18.51万平方米。建设标准厂房及基础配套建设。</t>
  </si>
  <si>
    <t>玉林龙祥实业投资有限公司</t>
  </si>
  <si>
    <t>玉林时代天蓝气体有限公司锂电新能源材料一体化智能制造基地项目（一期）—12万标准立方米每小时空分制氧中心项目</t>
  </si>
  <si>
    <t>2020-450900-34-03-062512</t>
  </si>
  <si>
    <t>建设压缩机厂房、空压站、循环水站及110千伏输变电工程等配套公辅设施。</t>
  </si>
  <si>
    <t>玉林时代天蓝气体有限公司</t>
  </si>
  <si>
    <t>玉林市福泰建设投资发展有限责任公司玉林（福绵）节能环保产业园（空港片区）综合服务设施建设项目（亘美制造标准厂房）</t>
  </si>
  <si>
    <t>2109-450903-04-01-377321</t>
  </si>
  <si>
    <t>总建筑面积约19万平方米，拟建框架结构厂房、业务用房、配电房等建筑。</t>
  </si>
  <si>
    <t>玉林市福泰建设投资发展有限责任公司</t>
  </si>
  <si>
    <t>玉林市镇镇通二级公路项目</t>
  </si>
  <si>
    <t>2019-450900-54-02-032143</t>
  </si>
  <si>
    <t>建设玉林市各县（市、区）二级公路项目共22个，建设里程约493.5千米。</t>
  </si>
  <si>
    <t>玉林市各县（市、区）人民政府</t>
  </si>
  <si>
    <t>玉林市中源环保科技有限公司广西博白新生态纺织产业园工业供水厂（一期10万吨/天）建设项目</t>
  </si>
  <si>
    <t>2020-450923-46-02-064439</t>
  </si>
  <si>
    <t>新建10万吨/日的工业供水厂1座及其配套基础设施，配套工业取水管网约3.0公里、工业供水管网约6.8公里。</t>
  </si>
  <si>
    <t>玉林市中源环保科技有限公司</t>
  </si>
  <si>
    <t>玉林中交建设投资有限公司玉林市主城区路网升级改造项目</t>
  </si>
  <si>
    <t>2019-450900-48-02-033480</t>
  </si>
  <si>
    <t>全长94千米，包含5条道路。</t>
  </si>
  <si>
    <t>玉林中交建设投资有限公司</t>
  </si>
  <si>
    <t>北流帝森新材料有限公司节能环保建筑材料帝森绿色科技创业园项目</t>
  </si>
  <si>
    <t>2019-450981-41-03-030712</t>
  </si>
  <si>
    <t>总建筑面积17万平方米，建设厂房等配套设施。</t>
  </si>
  <si>
    <t>北流帝森新材料有限公司</t>
  </si>
  <si>
    <t>博白县渝丰生态农业有限公司博白县渝丰香樟产业加工基地项目</t>
  </si>
  <si>
    <t>2018-450923-13-03-024925</t>
  </si>
  <si>
    <t>总建筑面积4万平方米，建设年加工50万吨香樟枝叶加工厂。</t>
  </si>
  <si>
    <t>博白县渝丰生态农业有限公司</t>
  </si>
  <si>
    <t>广西巴莫科技有限公司年产5万吨高镍型动力电池三元正极材料、10万吨三元前驱体材料一体化项目</t>
  </si>
  <si>
    <t>2106-450900-04-01-591322</t>
  </si>
  <si>
    <t>建设年产5万吨（金属量）高纯电池级硫酸镍生产线、年产10万吨高镍型动力电池用三元前驱体材料生产线和年产5万吨高镍型动力屯池用三元正极材料生产线。</t>
  </si>
  <si>
    <t>广西巴莫科技有限公司</t>
  </si>
  <si>
    <t>广西博白县工业园区建设投资有限公司博白县林产品综合经销物流项目（一、二期）</t>
  </si>
  <si>
    <t>2018-450923-05-03-005258</t>
  </si>
  <si>
    <t>年生产加工板材1.05万立方米、实木地板16万平方米、古典家具2900套、人造板14.7万立方米、装修用实木线3.5万件。</t>
  </si>
  <si>
    <t>广西博白县工业园区建设投资有限公司</t>
  </si>
  <si>
    <t>广西超华高新科技有限公司超华高新铜产业基地项目</t>
  </si>
  <si>
    <t>2103-450900-04-01-857341</t>
  </si>
  <si>
    <t>建设年产10万吨电子铜箔项目及2000万张铜板生产基地。</t>
  </si>
  <si>
    <t>广西超华高新科技有限公司</t>
  </si>
  <si>
    <t>广西宸宇新材料有限公司年产15万吨锂离子电池负极材料项目</t>
  </si>
  <si>
    <t>2201-450900-04-01-532062</t>
  </si>
  <si>
    <t>分两期建设，一期建设年产15万吨锂离子电池负极材料生产线、8万吨特种碳素负极材料生产线，二期建设7万吨负极一体化产线。</t>
  </si>
  <si>
    <t>广西宸宇新材料有限公司</t>
  </si>
  <si>
    <t>广西驰源汽车电子有限公司汽车集成线束组装项目</t>
  </si>
  <si>
    <t>2019-450902-36-03-019817</t>
  </si>
  <si>
    <t>总建筑面积约5万平方米，建设标准厂房8间、办公楼等。</t>
  </si>
  <si>
    <t>广西驰源汽车电子有限公司</t>
  </si>
  <si>
    <t>广西德利新材料有限公司年产50万立方米新型OSB生产线项目</t>
  </si>
  <si>
    <t>2111-450923-04-01-375322</t>
  </si>
  <si>
    <t>建设一条年产50万立方OSB生产线及配套厂房、仓储用房、办公楼、宿舍楼及职工食堂等其他配套设施。</t>
  </si>
  <si>
    <t>广西德利新材料有限公司</t>
  </si>
  <si>
    <t>广西福煌实业有限公司陆川县轻工产业园建设项目</t>
  </si>
  <si>
    <t>2019-450922-41-03-006372</t>
  </si>
  <si>
    <t>建设铸铁锅、烤排、炉架等，以及压铸锅和其他铸件。年产铁锅、烤排、炉架等300多万件，年产压铸锅60万个，年产铸件2万吨。</t>
  </si>
  <si>
    <t>广西福煌实业有限公司</t>
  </si>
  <si>
    <t>广西桂牛水牛乳业股份有限公司博白县年产10万吨水牛乳制品智能加工项目</t>
  </si>
  <si>
    <t>2017-450923-14-03-006468</t>
  </si>
  <si>
    <t>生产车间总面积12.5万平方米。建设全自动智能化生产线12条，年产10万吨水牛乳制品。</t>
  </si>
  <si>
    <t>广西桂牛水牛乳业股份有限公司</t>
  </si>
  <si>
    <t>广西黑五类集团有限公司南方黑芝麻集团智能化生产基地（容县工厂）项目（一期、二期）</t>
  </si>
  <si>
    <t>2018-450921-14-03-007292</t>
  </si>
  <si>
    <t>总建筑面积15万平方米，一期建设车间、糊类品成品仓库、原料仓库、废料仓库，其他公用及服务性工程；二期建设车间产品体验馆。</t>
  </si>
  <si>
    <t>广西黑五类集团有限公司</t>
  </si>
  <si>
    <t>广西华创新材材料科技有限公司年产2万吨高精度电子铜箔工程</t>
  </si>
  <si>
    <t>2107-450900-04-01-654877</t>
  </si>
  <si>
    <t>建设铜箔主厂房、生产准备楼、研发楼等，新增生箔机、阴极辊、阳极板、表面处理机等主要设备。</t>
  </si>
  <si>
    <t>广西华创新材铜箔有限公司</t>
  </si>
  <si>
    <t>广西交投物流发展有限公司广西交投玉林（北流）智慧物流园项目一期</t>
  </si>
  <si>
    <t>2020-450981-59-03-045083</t>
  </si>
  <si>
    <t>总建筑面积33万平米。建设高标仓库、食堂、办公楼、招待所、员工宿舍等。</t>
  </si>
  <si>
    <t>广西交投物流发展有限公司</t>
  </si>
  <si>
    <t>广西金圣利科技有限公司水龙头及水暖卫浴生产制造项目</t>
  </si>
  <si>
    <t>2017-450900-33-03-000360</t>
  </si>
  <si>
    <t>总建筑面积为10万平方米，建设年产黄铜管14.62万吨等生产线。</t>
  </si>
  <si>
    <t>广西金圣利科技有限公司</t>
  </si>
  <si>
    <t>广西精一新材料有限公司广西精一新材料生产项目</t>
  </si>
  <si>
    <t>2112-450922-04-01-344281</t>
  </si>
  <si>
    <t>总建筑面积约20万平方米。建设标准厂房、配件制造区、办公区。主要建设电子配件生产线，下游配套产业主要有手机、车载显示器、平板电脑等电子产品显示屏。</t>
  </si>
  <si>
    <t>广西精一新材料有限公司</t>
  </si>
  <si>
    <t>广西南方厨具科技有限公司陆川铁锅（高端厨具）轻工产业园高端厨具项目</t>
  </si>
  <si>
    <t>2203-450922-04-01-766920</t>
  </si>
  <si>
    <t>新建标准厂房、仓库及配套基础设施建设，引进最新生产设备。</t>
  </si>
  <si>
    <t>广西南方厨具科技有限公司</t>
  </si>
  <si>
    <t>广西南方中集物流装备有限公司中集物流装备项目</t>
  </si>
  <si>
    <t>2020-450902-71-03-022366</t>
  </si>
  <si>
    <t>总建筑面积3.7万平方米，建设仓库、车间，绿化工程、电缆铺设等配套设施。</t>
  </si>
  <si>
    <t>广西南方中集物流装备有限公司</t>
  </si>
  <si>
    <t>广西沁威新材料科技有限公司正威广西玉林新材料产业城项目</t>
  </si>
  <si>
    <t>2019-450923-33-03-020272</t>
  </si>
  <si>
    <t>建设低氧光亮铜杆及电气化铁路架空导线车间等设施。</t>
  </si>
  <si>
    <t>广西沁威新材料科技有限公司</t>
  </si>
  <si>
    <t>广西容县经济开发区建设投资有限公司容县新一代电子信息产业园</t>
  </si>
  <si>
    <t>2018-450921-70-01-037784</t>
  </si>
  <si>
    <t>总建筑面积58万平方米，建设标准厂房26栋5层及配套设施。</t>
  </si>
  <si>
    <t>广西容县经济开发区建设投资有限公司容县胶合板产业园</t>
  </si>
  <si>
    <t>2103-450921-04-01-987596</t>
  </si>
  <si>
    <t>总建筑面积78万平方米，建设标准厂房、综合办公楼等相关设施。</t>
  </si>
  <si>
    <t>广西容县经济开发区建设投资有限公司容县胶合板产业园健康家居智能制造与电商物流园</t>
  </si>
  <si>
    <t>2109-450921-04-05-541503</t>
  </si>
  <si>
    <t>总建筑面积23万平方米，建设标准厂房2栋、综合业务中心1栋、园区保障中心1栋等。</t>
  </si>
  <si>
    <t>广西容县中桂农实业有限公司容县特色农产品冷链仓储基地</t>
  </si>
  <si>
    <t>2020-450921-51-03-062878</t>
  </si>
  <si>
    <t>总建筑面积约43.9万平方米，分二期建设，建设大型多层温度冷藏库、屠宰加工生产线、中央厨房加工厂等设施。</t>
  </si>
  <si>
    <t>广西容县中桂农实业有限公司</t>
  </si>
  <si>
    <t>广西时代汇能锂电材料科技有限公司年产15万吨高镍型动力电池用三元正极项目</t>
  </si>
  <si>
    <t>2020-450900-39-03-056021</t>
  </si>
  <si>
    <t>建设原料库、硫酸区、蒸发结晶车间、浸出车间、萃取车间、三元联合车间、危废焚烧线、办公楼及110千伏输变电工程等公辅工程。</t>
  </si>
  <si>
    <t>广西时代汇能锂电材料科技有限公司</t>
  </si>
  <si>
    <t>广西时代新能锂电材料科技有限公司年产5万吨磷酸铁锂及废水绿色资源化项目</t>
  </si>
  <si>
    <t>2105-450900-04-01-201926</t>
  </si>
  <si>
    <t>新建磷酸铁锂车间、水处理车间（含配套罐区）、成品库，投产后可年产5万吨电池级磷酸铁锂、10万吨硫酸铵品体。</t>
  </si>
  <si>
    <t>广西时代新能锂电材料科技有限公司</t>
  </si>
  <si>
    <t>广西时代新能锂电材料科技有限公司5万吨/年动力电池用磷酸铁锂联动10万吨/年磷酸铁项目</t>
  </si>
  <si>
    <t>2020-450900-39-03-054581</t>
  </si>
  <si>
    <t>引进1条综合生产线，新建磷酸铁车间、磷酸铁锂车间、原辅材料库、硫酸亚铁制备车间及110千伏输变电工程等配套公辅设施等。</t>
  </si>
  <si>
    <t>广西铜州控股有限公司广西（北流）轻工产业园——综合智慧物流产业园项目</t>
  </si>
  <si>
    <t>2019-450981-59-01-043898</t>
  </si>
  <si>
    <t>建设标准厂房55万平方米，以及配套道路等基础设施。</t>
  </si>
  <si>
    <t>广西铜州控股有限公司玉林保税物流中心（B型）</t>
  </si>
  <si>
    <t>2020-450981-59-01-049602</t>
  </si>
  <si>
    <t>总建筑面积约8.2万平方米，新建综合楼、展示中心、海关查验仓库、保税仓库及其他配套设施工程等。</t>
  </si>
  <si>
    <t>广西永赢投资开发有限公司玉林（福绵）生态服装辅料生产基地建设项目</t>
  </si>
  <si>
    <t>2018-450903-18-03-023401</t>
  </si>
  <si>
    <t>总建筑面积100万平方米，建设厂房60座，以及路网、电网、管网、绿化等配套设施。</t>
  </si>
  <si>
    <t>广西永赢投资开发有限公司</t>
  </si>
  <si>
    <t>广西永赢投资开发有限公司玉林（福绵）生态针织基地建设项目</t>
  </si>
  <si>
    <t>2018-450903-18-03-023402</t>
  </si>
  <si>
    <t>总建筑面积110万平方米，新建厂房65座，新建基地配套路网、电网、管网、绿化等设施。</t>
  </si>
  <si>
    <t>广西永赢投资开发有限公司玉林（福绵）生态制衣基地建设项目</t>
  </si>
  <si>
    <t>2018-450903-18-03-007879</t>
  </si>
  <si>
    <t>新建制衣标准生产厂房136座、展销楼2座、仓库2座，合计建筑面积120万平方米；新建电网、管网、绿化基地配套路网。</t>
  </si>
  <si>
    <t>广西玉林链向千禧大数据有限公司玉林孪生计算与大数据云服务中心项目</t>
  </si>
  <si>
    <t>2105-450902-04-01-862972</t>
  </si>
  <si>
    <t>分三期建设，共投入超算设备约9万台—15万台。开展工业孪生计算、云渲染、浮点运算，服务影视集团、AR/VR、工业可研。</t>
  </si>
  <si>
    <t>广西玉林链向千禧大数据有限公司</t>
  </si>
  <si>
    <t>广西玉林市康茂汽车配件制造有限公司玉林市车载无油活塞空压机建设项目</t>
  </si>
  <si>
    <t>2019-450900-36-03-025805</t>
  </si>
  <si>
    <t>建设年生产车载无油活塞空压机5万台、柴油机用油泵20万台、电机50万台的现代化汽车零配件生产线。</t>
  </si>
  <si>
    <t>广西玉林市康茂汽车配件制造有限公司</t>
  </si>
  <si>
    <t>广西玉林制药有限责任公司玉林制药中药提取生产项目</t>
  </si>
  <si>
    <t>2019-450902-27-03-032508</t>
  </si>
  <si>
    <t>总建筑面积约10万平方米。建设质检大楼、综合仓库、酊水车间、提取车间、连廊、危险品库、酒精罐区等，年生产中药提取物2000吨。</t>
  </si>
  <si>
    <t>广西玉林制药有限责任公司</t>
  </si>
  <si>
    <t>广西玉林制药有限责任公司康臣—玉林制药整体搬迁项目</t>
  </si>
  <si>
    <t>2017-450902-27-03-040301</t>
  </si>
  <si>
    <t>总建筑面积30万平方米。建设制药生产厂房、仓库等设备，并更新生产线，对设备进行升级换代，进行中药提取、中药制药生产。</t>
  </si>
  <si>
    <t>广西泽威新材料科技有限公司正威华能高端线缆项目</t>
  </si>
  <si>
    <t>2020-450900-32-03-045581</t>
  </si>
  <si>
    <t>建设年产规模10万吨铜线系列及8万千米特高压线缆系列产品，主要有精密铜线、防鼠防蚁电缆、防鼠防蚁电缆料及高铁、船舶、国家电网线缆等。</t>
  </si>
  <si>
    <t>广西泽威新材料科技有限公司</t>
  </si>
  <si>
    <t>广西长塘物流发展集团有限公司东融智慧物流港项目</t>
  </si>
  <si>
    <t>2019-450922-59-03-030094</t>
  </si>
  <si>
    <t>总建筑面积约13.7万平方米，建设冷藏库、低温冷冻库等设施。</t>
  </si>
  <si>
    <t>广西长塘物流发展集团有限公司</t>
  </si>
  <si>
    <t>广西国有六万林场年产50万吨六万山泉饮用天然泉水建设项目</t>
  </si>
  <si>
    <t>2019-450903-15-03-020409</t>
  </si>
  <si>
    <t>总建筑面积1.5万平方米，建设4.3万瓶/小时吹瓶、灌装、包装生产线5条以及配套的90吨/小时的水处理系统5套，2500桶/小时5加仑灌装生产线2条。</t>
  </si>
  <si>
    <t>广西壮族自治区国有六万林场</t>
  </si>
  <si>
    <t>陆川桂民投投资有限公司陆川县装配式产业现代化二期及物流园项目</t>
  </si>
  <si>
    <t>2020-450922-59-03-037445</t>
  </si>
  <si>
    <t>建设20万立方米/年构件生产车间及配套附属设施。</t>
  </si>
  <si>
    <t>陆川桂民投投资有限公司</t>
  </si>
  <si>
    <t>陆川乐源文化旅游投资有限公司玉林市龙珠湖景区项目</t>
  </si>
  <si>
    <t>2018-450922-89-03-010797</t>
  </si>
  <si>
    <t>建设景区新门楼（游客中心）等配套设施。</t>
  </si>
  <si>
    <t>陆川乐源文化旅游投资有限公司</t>
  </si>
  <si>
    <t>陆川县工业投资有限公司广西陆川乡村振兴农民工创业园建设项目</t>
  </si>
  <si>
    <t>2020-450922-41-01-056258</t>
  </si>
  <si>
    <t>总建筑面积约23.7万平方米，建设标准厂房、综合楼、道路等配套附属设施。</t>
  </si>
  <si>
    <t>陆川县建筑业协会陆川县建筑产业基地建设项目</t>
  </si>
  <si>
    <t>2019-450922-48-03-010547</t>
  </si>
  <si>
    <t>总建筑面积约30万平方米，建设综合服务大楼、综合研发试验大楼等设施。</t>
  </si>
  <si>
    <t>陆川县建筑业协会</t>
  </si>
  <si>
    <t>陆川县旧城焕新建设投资有限公司陆川县旧城焕新工程PPP一期项目</t>
  </si>
  <si>
    <t>2020-450922-50-03-027917</t>
  </si>
  <si>
    <t>建设县城区道路工程建设项目、医养综合体等设施。</t>
  </si>
  <si>
    <t>陆川县旧城焕新建设投资有限公司</t>
  </si>
  <si>
    <t>陆川县三和新型环保墙体材料厂陆川县新型环保墙体材料（页岩砖）项目</t>
  </si>
  <si>
    <t>2018-450922-30-03-001708</t>
  </si>
  <si>
    <t>建成年产页岩砖3.5亿块生产线。</t>
  </si>
  <si>
    <t>陆川县三和新型环保墙体材料厂</t>
  </si>
  <si>
    <t>玉林福达农产品冷链有限公司玉林福达农产品冷链物流园项目</t>
  </si>
  <si>
    <t>2020-450922-51-03-022225</t>
  </si>
  <si>
    <t>分三期建设。一期建设玉林国际香料交易市场；二期建设保税物流中心（B型）及农产品冷链物流园；三期建设香料特色加工产业园。</t>
  </si>
  <si>
    <t>玉林福达农产品冷链有限公司</t>
  </si>
  <si>
    <t>玉林联大投资有限公司广西先进装备制造城（玉林）标准厂房（三期）C区项目</t>
  </si>
  <si>
    <t>2104-450900-04-01-766441</t>
  </si>
  <si>
    <t>总建筑面积为23.6万平方米，建设丙类多层标准厂房13栋、管理用房2栋、垃圾处理站等。</t>
  </si>
  <si>
    <t>玉林联大投资有限公司</t>
  </si>
  <si>
    <t>玉林龙腾投资有限公司龙港新区玉林龙潭产业园高端铜制品产业基地（启动区）项目</t>
  </si>
  <si>
    <t>2020-450900-47-03-005309</t>
  </si>
  <si>
    <t>总建筑面积18.8万平方米。主要建设厂区内配套路网、标准厂房、生活及办公配套用房等。</t>
  </si>
  <si>
    <t>玉林龙腾投资有限公司龙港新区玉林龙潭产业园高端不锈钢制品产业基地（启动区）项目</t>
  </si>
  <si>
    <t>2020-450900-47-03-005300</t>
  </si>
  <si>
    <t>建设标准厂房，以及其他配套附属设施等。</t>
  </si>
  <si>
    <t>玉林嵘丰印刷物资有限公司印刷包装产品生产线建设项目</t>
  </si>
  <si>
    <t>2019-450960-22-03-016270</t>
  </si>
  <si>
    <t>建设面积5万平方米，年产各类彩箱（盒）5000万套。建设生产厂房、仓库、业务用房及相关配套设施，购置安装相关设备。</t>
  </si>
  <si>
    <t>玉林嵘丰印刷物资有限公司</t>
  </si>
  <si>
    <t>玉林熵城投资发展有限公司广西先进装备制造城（玉林）标准厂房（六期）项目</t>
  </si>
  <si>
    <t>2103-450922-04-05-429892</t>
  </si>
  <si>
    <t>总建筑面积14.8万平方米，建设标准厂房、附属用房等各类设施。</t>
  </si>
  <si>
    <t>玉林熵城投资发展有限公司</t>
  </si>
  <si>
    <t>玉林市福惠投资有限责任公司玉林（福绵）节能环保产业园豪丰先进制造表面处理基地建设项目</t>
  </si>
  <si>
    <t>2019-450903-50-03-010834</t>
  </si>
  <si>
    <t>建设标准厂房建筑面积107.1万平方米及配套路网等基础设施。</t>
  </si>
  <si>
    <t>玉林市福惠投资有限责任公司</t>
  </si>
  <si>
    <t>玉林市福绵区振兴乡村建设投资有限公司玉林市福绵区农村产业融合发展示范项目</t>
  </si>
  <si>
    <t>2020-450903-05-01-026130</t>
  </si>
  <si>
    <t>建设优质香稻米种养基地、樟木生态农业示范园、铜鼓岛生态旅游区等。</t>
  </si>
  <si>
    <t>玉林市福绵区振兴乡村建设投资有限公司</t>
  </si>
  <si>
    <t>玉林市福泰建设投资发展有限责任公司玉林市装配式建筑与现代绿色建材产业基地</t>
  </si>
  <si>
    <t>2018-450903-48-01-000017</t>
  </si>
  <si>
    <t>总建筑面积146万平方米，建设生产标准厂房、仓储物流产品交易中心等设施。</t>
  </si>
  <si>
    <t>玉林市途通园区管理服务有限公司玉林牛腩粉产业园项目</t>
  </si>
  <si>
    <t>2020-450902-14-01-026702</t>
  </si>
  <si>
    <t>总建筑面积56万平方米。牛腩粉产业园包括原料供应、食品配套加工等。</t>
  </si>
  <si>
    <t>玉林市途通园区管理服务有限公司</t>
  </si>
  <si>
    <t>玉林市中源环保科技有限公司广西博白新生态纺织产业园服装加工及配套设施（一期）建设项目</t>
  </si>
  <si>
    <t>2020-450923-17-03-064375</t>
  </si>
  <si>
    <t>新建约90万平方米新生态纺织服装标准厂房及其配套生活区，同步建设厂区路网、管网等配套基础设施。</t>
  </si>
  <si>
    <t>玉林市中源环保科技有限公司广西博白新生态纺织产业园针织面料加工及配套设施（一期）建设项目</t>
  </si>
  <si>
    <t>2101-450923-04-01-584319</t>
  </si>
  <si>
    <t>新建约85万平方米新生态针织面料加工标准厂房及其配套生活区，同步建设厂区路网、管网等配套基础设施。</t>
  </si>
  <si>
    <t>玉林市中源环保科技有限公司广西博白新生态纺织产业园针织服装加工及配套设施建设项目</t>
  </si>
  <si>
    <t>2112-450923-04-01-286281</t>
  </si>
  <si>
    <t>新建约65万平方米标准厂房及其配套生活区等。</t>
  </si>
  <si>
    <t>玉林市中源环保科技有限公司玉林市博白县工业集中区城南产业园热电联产项目</t>
  </si>
  <si>
    <t>2107-450000-04-01-817916</t>
  </si>
  <si>
    <t>建设2台110吨/小时高温高压循环流化床锅炉+1台220吨/小时高温高压循环流化床锅炉+2台30兆瓦高温高压背压式供热机组，以及脱硫、脱硝、除尘供热管网等配套设施。</t>
  </si>
  <si>
    <t>中农联控股有限公司中农联·玉林（兴业）国际农产品批发电商物流园</t>
  </si>
  <si>
    <t>2018-450924-59-03-042279</t>
  </si>
  <si>
    <t>总建筑面积约40万平方米。建设特色农产品展示展销区、农产品涉农电商、种苗培育区、农产品加工区域等。</t>
  </si>
  <si>
    <t>中农联控股有限公司</t>
  </si>
  <si>
    <t>北流市金达建设发展有限公司北流市民乐镇会众村、石塘村乡村振兴生态乡村综合示范区建设项目</t>
  </si>
  <si>
    <t>2020-450981-48-01-063299</t>
  </si>
  <si>
    <t>建设乡居民宿改造、综合服务区、有机农产品种植区、高标准农田等设施。</t>
  </si>
  <si>
    <t>北流市金达建设发展有限公司</t>
  </si>
  <si>
    <t>广西新世纪实业有限公司广西北流市城东教育集中区</t>
  </si>
  <si>
    <t>2019-450981-47-03-040772</t>
  </si>
  <si>
    <t>建设高中教育等8个校区，规划容纳在校生19050人。</t>
  </si>
  <si>
    <t>广西新世纪实业有限公司</t>
  </si>
  <si>
    <t>玉林市智兴教育投资有限公司玉林职业技术学院</t>
  </si>
  <si>
    <t>2019-450960-82-02-044022</t>
  </si>
  <si>
    <t>总建筑面积约25万平方米，建设教学楼、实验实习用房等设施，建成后在校生规模达10000人。</t>
  </si>
  <si>
    <t>玉林市智兴教育投资有限公司</t>
  </si>
  <si>
    <t>玉林龙港产业投资有限公司广西北部湾经济区龙港新区玉林龙潭产业园污水处理厂尾水集中深海排放管道工程</t>
  </si>
  <si>
    <t>2018-450000-78-01-035240</t>
  </si>
  <si>
    <t>新建污水管道长度 34.94千米（其中，DN800管5.19千米，单管布置；DN1400管14.88千米，双管并排布置），以及泵站3个。</t>
  </si>
  <si>
    <t xml:space="preserve">
玉林龙港产业投资有限公司</t>
  </si>
  <si>
    <t>玉林龙港产业投资有限公司龙潭产业园污水处理厂尾水集中深海排放管道工程（白平至龙潭段）</t>
  </si>
  <si>
    <t>2020-450900-77-01-062063</t>
  </si>
  <si>
    <t>新建污水管道24.4千米，泵站2个及配套设施。</t>
  </si>
  <si>
    <t>广西恒滤环境工程有限公司龙港新区龙潭产业园30万吨/年工业垃圾填埋及综合处置中心</t>
  </si>
  <si>
    <t>2020-450900-77-02-051139</t>
  </si>
  <si>
    <t>建设产业园30万吨/年工业垃圾填埋及综合处置中心。</t>
  </si>
  <si>
    <t>广西恒滤环境工程有限公司</t>
  </si>
  <si>
    <t>广西绿茵环保投资有限公司玉林市环保科技生产基地项目（一期）</t>
  </si>
  <si>
    <t>2020-450903-59-03-063231</t>
  </si>
  <si>
    <t>总建筑面积24.38万平方米，建设环保设备生产车间、物流仓储厂房，以及办公生活服务等配套设施。</t>
  </si>
  <si>
    <t>广西绿茵环保投资有限公司</t>
  </si>
  <si>
    <t>陆川润电环保有限公司陆川县生活垃圾焚烧发电项目</t>
  </si>
  <si>
    <t>2020-450900-44-02-010384</t>
  </si>
  <si>
    <t>建设一条1×600吨/日的垃圾焚烧生产线，1台15兆瓦汽轮发电机组；配套建设厂房、烟囱、渗滤液处理站、综合泵房及冷却塔、清水池、办公用房等其他附属设施。</t>
  </si>
  <si>
    <t>陆川润电环保有限公司</t>
  </si>
  <si>
    <t>玉林时代绿水环保科技有限公司锂电新能源材料一体化智能制造基地项目（一期）—4万吨/天污水处理厂项目</t>
  </si>
  <si>
    <t>2020-450900-46-03-062495</t>
  </si>
  <si>
    <t>新建污水处理、公辅工程，及配套辅助设施，生产购置各类设备约1705台（套）。</t>
  </si>
  <si>
    <t>玉林时代绿水环保科技有限公司</t>
  </si>
  <si>
    <t>百色市人民政府</t>
  </si>
  <si>
    <t>百色北部新区发展有限公司广西百色重点开发开放试验区（右江区城西片）城乡融合土地综合开发项目</t>
  </si>
  <si>
    <t>2020-451000-54-01-047773</t>
  </si>
  <si>
    <t>建设城西片公共服务设施、基础设施、旅游基础设施、水利基础设施、产业导入及推动区域城市增长和功能完善等基础服务设施建设。</t>
  </si>
  <si>
    <t>百色北部新区发展有限公司</t>
  </si>
  <si>
    <t>百色市工业区管理委员会百色工业园区承接东部产业转移新材料先进制造园示范项目</t>
  </si>
  <si>
    <t>2020-451000-47-01-013461</t>
  </si>
  <si>
    <t>建设实验楼、科技研发用房、标准厂房、仓库等。</t>
  </si>
  <si>
    <t>百色市工业区管理委员会</t>
  </si>
  <si>
    <t>百色水库灌区管理中心百色水库灌区工程</t>
  </si>
  <si>
    <t>2017-000052-76-01-002549</t>
  </si>
  <si>
    <t>设计灌溉面积59.2万亩，新建5条干管137.7千米，76条支管总长201千米。</t>
  </si>
  <si>
    <t>百色水库灌区管理中心</t>
  </si>
  <si>
    <t>德保县交通运输局德保至荣华公路项目</t>
  </si>
  <si>
    <t>2018-451024-48-01-022297</t>
  </si>
  <si>
    <t>二级公路，全长38千米。</t>
  </si>
  <si>
    <t>德保县交通运输局</t>
  </si>
  <si>
    <t>德保县交通运输局S216百色龙和至德保公路（德保段）项目</t>
  </si>
  <si>
    <t>2018-451024-48-01-033018</t>
  </si>
  <si>
    <t>路线全长79.53千米，路基红线宽8.5米，双车道。</t>
  </si>
  <si>
    <t>德保县交通运输局省道307田阳坡洪至那坡坡荷公路（德保段）工程</t>
  </si>
  <si>
    <t>2019-451024-48-01-045867</t>
  </si>
  <si>
    <t>二级公路，全长51千米，路基红线宽8.5米，双车道。</t>
  </si>
  <si>
    <t>广西百色市工业区开发投资有限公司百色市百东新区深百大道道路工程项目</t>
  </si>
  <si>
    <t>2019-451002-54-01-031095</t>
  </si>
  <si>
    <t>路线全长8.83千米。</t>
  </si>
  <si>
    <t>广西百色市工业区开发投资有限公司</t>
  </si>
  <si>
    <t>广西百色试验区发展集团有限公司百色市百东新区永安大道东段道路工程项目</t>
  </si>
  <si>
    <t>2019-451002-54-01-024883</t>
  </si>
  <si>
    <t>道路总长3.58千米，红线宽50米，双向六车道。</t>
  </si>
  <si>
    <t>广西百色试验区发展集团有限公司</t>
  </si>
  <si>
    <t>广西百色试验区发展集团有限公司永安大道西段项目</t>
  </si>
  <si>
    <t>2019-451002-54-01-013687</t>
  </si>
  <si>
    <t>道路全长约4.645千米，红线宽50米。</t>
  </si>
  <si>
    <t>广西百色试验区发展集团有限公司百色百东新区高中配套路网工程</t>
  </si>
  <si>
    <t>2019-451000-48-01-019620</t>
  </si>
  <si>
    <t>道路总长4.71米，红线宽26/30/40米。</t>
  </si>
  <si>
    <t>广西百色试验区发展集团有限公司百色市百东新区医院东路道路工程</t>
  </si>
  <si>
    <t>2019-451000-54-01-026099</t>
  </si>
  <si>
    <t>总长2.28千米，红线宽40米。</t>
  </si>
  <si>
    <t>广西百色试验区发展集团有限公司百色市百东新区望贤路北段</t>
  </si>
  <si>
    <t>2017-451000-48-01-011155</t>
  </si>
  <si>
    <t xml:space="preserve">道路总长1.73千米，红线宽40米。
</t>
  </si>
  <si>
    <t>广西百色试验区发展集团有限公司百色市百东新区深百合作产业园</t>
  </si>
  <si>
    <t>2020-451000-47-01-045693</t>
  </si>
  <si>
    <t>总建筑面积1500万平方米。建设工业厂房、物流仓储用房、厂房、宿舍、科研等用房。</t>
  </si>
  <si>
    <t>广西百色试验区发展集团有限公司百色市百东新区深百合作产业园基础设施项目一期工程</t>
  </si>
  <si>
    <t>2018-451000-47-01-010023</t>
  </si>
  <si>
    <t>路线全长约13.97千米，建设林产业园入园道路、那达路、致富路、百兰路、百贤路北段、北环路。</t>
  </si>
  <si>
    <t>广西百色试验区发展集团有限公司百色市工业园区小微企业创业基地三期项目（标准厂房F地块）</t>
  </si>
  <si>
    <t>2020-451000-75-03-030245</t>
  </si>
  <si>
    <t>总建筑面积13万平方米，建设园区7栋高层标准厂房、道路给排水、强弱电、绿化等配套设施。</t>
  </si>
  <si>
    <t>广西百色右江水务股份有限公司百色市龙景、迎龙片区老旧管道改造工程</t>
  </si>
  <si>
    <t>2019-451002-78-01-043504</t>
  </si>
  <si>
    <t>改造总长度为19.89千米，百色市迎龙区和龙景区的城东大道、龙景西路、前程路的老旧混凝土、PE管、钢管、灰口铸铁管道进行改造和新建。</t>
  </si>
  <si>
    <t>广西百色右江水务股份有限公司</t>
  </si>
  <si>
    <t>广西百色右江水务有限责任公司百色市老城区老旧管道改造工程</t>
  </si>
  <si>
    <t>2019-451002-78-01-043500</t>
  </si>
  <si>
    <t>管网改造总长度为21.72千米，对百色市老城区的中山一路、中山二路、百胜街、向阳路、解放街、爱心街、中华街那陋加压站至城北水厂段等老旧混凝土、灰口铸铁管道进行改造。</t>
  </si>
  <si>
    <t>广西百色右江水务有限责任公司</t>
  </si>
  <si>
    <t>广西大生新能源科技有限公司平果市整市屋顶分布式光伏项目</t>
  </si>
  <si>
    <t>2208-450000-04-01-741811</t>
  </si>
  <si>
    <t>总装机容量490兆瓦。</t>
  </si>
  <si>
    <t>广西大生新能源科技有限公司</t>
  </si>
  <si>
    <t>广西桂冠电力股份有限公司大化水力发电总厂平果市果化镇和太平镇农光互补光伏发电项目</t>
  </si>
  <si>
    <t>2020-450000-44-03-049432</t>
  </si>
  <si>
    <t>额定装机容量100兆瓦，直流侧安装容量为131.6兆瓦光伏，光伏发电系统由32个3.15兆瓦单晶硅光伏方阵组成。新建1座110千伏升压站，升压站新建一回110千伏线路至220千伏亮湾变电站。</t>
  </si>
  <si>
    <t>广西桂冠电力股份有限公司大化水力发电总厂</t>
  </si>
  <si>
    <t>广西靖西福地投资有限公司靖西市返乡农民工扶贫创业园（C区）一期项目</t>
  </si>
  <si>
    <t>2017-451025-32-01-032471</t>
  </si>
  <si>
    <t>总建筑面积5万平方米。建设21栋工业用房、便民综合服务用房、农贸市场等。</t>
  </si>
  <si>
    <t>广西靖西福地投资有限公司</t>
  </si>
  <si>
    <t>广西乐业旅游投资开发有限公司广西乐业通用机场项目</t>
  </si>
  <si>
    <t>2019-451028-56-01-031563</t>
  </si>
  <si>
    <t>飞行区按2B标准建设，建设跑道、停机坪、10个B类自滑进出机位等设施。</t>
  </si>
  <si>
    <t>广西乐业旅游投资开发有限公司</t>
  </si>
  <si>
    <t>广西平果开发投资集团有限公司平果县马头镇驮金农村路网改造及建设工程总承包（EPC）工程</t>
  </si>
  <si>
    <t>2018-451023-54-01-037765</t>
  </si>
  <si>
    <t>新建农村路网工程，总里程4.8千米；拟改造路面里程18.19千米。</t>
  </si>
  <si>
    <t>广西平果县城市建设投资有限责任公司</t>
  </si>
  <si>
    <t>广西平果县城市建设投资有限责任公司平果县右江两岸防洪护岸一期工程建设项目总承包（EPC）工程</t>
  </si>
  <si>
    <t>2018-451023-78-01-037764</t>
  </si>
  <si>
    <t>新建右江两岸防洪护岸工程9段，防洪护岸总长24.7千米；抢险道路工程8条，总长13.6千米。</t>
  </si>
  <si>
    <t>广西平果县城市建设投资有限责任公司平果县产城融合一体化项目（一期）—平果县那劳大桥工程及路网建设项目工程</t>
  </si>
  <si>
    <t>2019-451023-47-01-003584</t>
  </si>
  <si>
    <t>建设那劳大桥0.37千米，配套道路1.68千米，农产品物流园及社区医疗活动服务中心，配套道路、绿化工程等。</t>
  </si>
  <si>
    <t>广西润金资产管理有限公司百色市右江区综合产业创业园项目</t>
  </si>
  <si>
    <t>2020-451002-59-01-037412</t>
  </si>
  <si>
    <t>总建筑面积为5.5万平方米，建设厂房、综合服务楼、宿舍楼等；配套绿化工程、室外道路等室外附属工程。</t>
  </si>
  <si>
    <t>广西润金资产管理有限公司</t>
  </si>
  <si>
    <t>广西润能风力发电有限公司广西隆林150MW风光储一体化项目</t>
  </si>
  <si>
    <t>2111-450000-04-01-855971</t>
  </si>
  <si>
    <t>建设风电场风机机组、升压站、场区集电线路等配套工程。</t>
  </si>
  <si>
    <t>广西润能风力发电有限公司</t>
  </si>
  <si>
    <t>广西田东农工贸有限责任公司田东县滨江新区基础设施建设项目</t>
  </si>
  <si>
    <t>2017-451022-54-01-038328</t>
  </si>
  <si>
    <t>建设民滨江大道一期、族路、庆平路南段、靖逸路一期、红星路一期、红棉路、合恒路一期、龙湾路等8条城市道路。总长约17千米。</t>
  </si>
  <si>
    <t>广西田东农工贸有限责任公司</t>
  </si>
  <si>
    <t>广西中车新能源装备有限公司中车百色新能源装备产业基地建设项目</t>
  </si>
  <si>
    <t>2203-451002-04-01-202672</t>
  </si>
  <si>
    <t>总建筑面积7.16万平方米。项目新增风电整机装备工艺设备152台（套），建设智能风电总装厂房、智能叶片制造厂房、智能塔筒制造厂房、固废库等。
。</t>
  </si>
  <si>
    <t>广西中车新能源装备有限公司</t>
  </si>
  <si>
    <t>华电福新能源有限公司广西分公司广西华电百色平果海城风电项目</t>
  </si>
  <si>
    <t>2020-450000-44-02-060363</t>
  </si>
  <si>
    <t>安装18台3000千瓦和5台3200千瓦风力发电机组，总装机容量70兆瓦。</t>
  </si>
  <si>
    <t>华电福新能源有限公司广西分公司</t>
  </si>
  <si>
    <t>靖西市交通运输局G359化峒至靖西公路</t>
  </si>
  <si>
    <t>2017-451025-48-01-012931</t>
  </si>
  <si>
    <t>主线：一级公路，全长9.6千米，路基红线宽24.5米；连接线：二级公路，全长1.4千米，路基红线宽10米。</t>
  </si>
  <si>
    <t>靖西市交通运输局</t>
  </si>
  <si>
    <t>乐业县交通运输局乐业县绕城线工程</t>
  </si>
  <si>
    <t>2018-451028-78-01-040544</t>
  </si>
  <si>
    <t>道路全长2.7千米，设计红线宽32米。</t>
  </si>
  <si>
    <t>乐业县交通运输局</t>
  </si>
  <si>
    <t>隆林各族自治县工业园区服务中心桂黔（隆林）经济合作产业园乡村振兴新能源、新材料循环加工基地建设项目</t>
  </si>
  <si>
    <t>2107-451031-04-01-471033</t>
  </si>
  <si>
    <t>总建筑面积10.8万平方米。拟新建100栋1层标准厂房、3栋3层综合办公楼。建设土建工程、场地平整工程、给排水工程、电气工程、暖通、消防工程并配。</t>
  </si>
  <si>
    <t>隆林各族自治县工业园区服务中心</t>
  </si>
  <si>
    <t>隆林各族自治县华隆开发投资集团有限公司百色市隆林各族自治县鹤东大道工程</t>
  </si>
  <si>
    <t>2017-450000-54-01-023933</t>
  </si>
  <si>
    <t>城市主干道，道路全长19.07千米，道路红线宽度：主线、支线为50米，进城大道延长线、联结线为40米。</t>
  </si>
  <si>
    <t>隆林各族自治县华隆开发投资集团有限公司</t>
  </si>
  <si>
    <t>那坡县人民防空边防和商务口岸办公室那坡县平孟口岸验货场扩建工程</t>
  </si>
  <si>
    <t>2020-451026-47-01-005388</t>
  </si>
  <si>
    <t>对平孟口岸验货场进行改扩建，分三期建设，一期建设口岸前置区，二期建设验货场（综合查验区）及平孟口岸高速连接线，三期建设封闭专用通道。</t>
  </si>
  <si>
    <t>那坡县人民防空边防和商务口岸办公室</t>
  </si>
  <si>
    <t>平果金通投资集团有限公司平果市乡村振兴基础设施建设项目一期金光路网工程</t>
  </si>
  <si>
    <t>2020-451023-48-01-040127</t>
  </si>
  <si>
    <t>全长7.5千米，城市次干路，双向4车道，路基宽度8-45米，设计速度40千米/小时。</t>
  </si>
  <si>
    <t>平果金通投资集团有限公司</t>
  </si>
  <si>
    <t>平果金通投资集团有限公司平果市乡村振兴基础设施建设项目一期吉祥路网工程（1号路）</t>
  </si>
  <si>
    <t>2101-451023-04-05-771538</t>
  </si>
  <si>
    <t>全长3.49千米，城市次干路，双向4车道，红线宽度24米，设计速度30千米/小时。</t>
  </si>
  <si>
    <t>平果金通投资集团有限公司平果市高端环保新材料园区项目</t>
  </si>
  <si>
    <t>2102-451023-04-05-397490</t>
  </si>
  <si>
    <t>新建标准厂房10万平方米，配套建设仓储、物流、路网等基础设施建设。</t>
  </si>
  <si>
    <t>田东县供水有限责任公司田东县供水安全保障提升工程</t>
  </si>
  <si>
    <t>2206-451022-04-01-735923</t>
  </si>
  <si>
    <t>改造供水厂，供水规模7万立方米/日；更新城区160千米老旧供水管网；新建污水管网33.162千米；配套建设污水提升泵站、雨水管网等。</t>
  </si>
  <si>
    <t>田东县供水有限责任公司</t>
  </si>
  <si>
    <t>田林中核新能源有限公司田林定安60MW农业光伏项目</t>
  </si>
  <si>
    <t>2020-450000-44-03-035988</t>
  </si>
  <si>
    <t>建设60兆瓦集中式光伏发电项目，长度约12千米电压等级110千伏送出线路。</t>
  </si>
  <si>
    <t>田林中核新能源有限公司</t>
  </si>
  <si>
    <t>田阳县交通运输局百色大道三期（田阳段）</t>
  </si>
  <si>
    <t>2018-450000-54-01-010139</t>
  </si>
  <si>
    <t>市政道路，全长13千米，路基红线宽66米。</t>
  </si>
  <si>
    <t>田阳县交通运输局</t>
  </si>
  <si>
    <t>中国大唐集团太阳能产业有限公司大唐太阳能广西田东农光互补光伏发电项目（一期）</t>
  </si>
  <si>
    <t>2020-450000-44-03-024349</t>
  </si>
  <si>
    <t>建设规模为100兆瓦，建设32个光伏方阵、32座箱变的安装工程等设施。</t>
  </si>
  <si>
    <t>中国大唐集团太阳能产业有限公司</t>
  </si>
  <si>
    <t>百色三科农产品市场有限公司百色市三科农商城</t>
  </si>
  <si>
    <t>2019-451000-72-03-036234</t>
  </si>
  <si>
    <t>总建筑面积约33万平方米。一期建设蔬菜交易区、水果交易区等。二期主要建设农旅体验区、茶叶交易区、展览展销区、综合服务区等。</t>
  </si>
  <si>
    <t>百色三科农产品市场有限公司</t>
  </si>
  <si>
    <t>百色市益众旅游有限公司百色市右江区福禄小镇项目</t>
  </si>
  <si>
    <t>2018-451002-72-01-043315</t>
  </si>
  <si>
    <t>建设综合服务区、壮族风情文化体验区、自然长廊体验区、自然花海体验区、自然景观体验区、经济度假休闲区等设施。</t>
  </si>
  <si>
    <t>百色市益众旅游有限公司</t>
  </si>
  <si>
    <t>百色新趋势林业有限责任公司田林县年产25万立方米人造板扶贫车间项目</t>
  </si>
  <si>
    <t>2020-451029-02-03-004674</t>
  </si>
  <si>
    <t>建设人造板、单板干燥线、胶合板生产线、细木工板车间、办公楼，员工宿舍等。预计年产25万立方米人造板。</t>
  </si>
  <si>
    <t>百色新趋势林业有限责任公司</t>
  </si>
  <si>
    <t>百色亿丰置业有限公司亿丰百色国际商业博览城二期项目</t>
  </si>
  <si>
    <t>2105-451000-04-01-340514</t>
  </si>
  <si>
    <t>总建筑面积10万平方米，建设汽车贸易专业市场、办公楼及服务中心。</t>
  </si>
  <si>
    <t>百色亿丰置业有限公司</t>
  </si>
  <si>
    <t>广西奥鸿科技产业有限公司产业基地年产人防门一万樘项目</t>
  </si>
  <si>
    <t>2103-451023-04-01-561292</t>
  </si>
  <si>
    <t>总建筑面积2.9万平方米，建设生产车间，购置生产所配套大型机械设备60余台（套）。</t>
  </si>
  <si>
    <t>广西奥鸿科技产业有限公司</t>
  </si>
  <si>
    <t>广西百色开发投资集团有限公司中国—东盟（百色）农产品交易中心项目一期</t>
  </si>
  <si>
    <t>2018-451002-59-03-038722</t>
  </si>
  <si>
    <t>总建筑面积19.8万平方米，建设办公楼、交易大厅、仓储仓库、配套用房等。</t>
  </si>
  <si>
    <t>广西百色开发投资集团有限公司</t>
  </si>
  <si>
    <t>广西富林农业开发有限公司富林特色农业综合开发示（核心）示范区</t>
  </si>
  <si>
    <t>2019-451002-01-03-043393</t>
  </si>
  <si>
    <t>开发生态休闲度假，青少年农业教学体验基地，打造成集种植、加工销售、旅游的核心示范园区。</t>
  </si>
  <si>
    <t>广西富林农业开发有限公司</t>
  </si>
  <si>
    <t>广西国泽铝资源科技有限公司年产30万吨再生铝综合利用项目</t>
  </si>
  <si>
    <t>2112-451023-04-01-513967</t>
  </si>
  <si>
    <t>租用厂房面积1万平方米，建设年产30万吨再生铝综合利用生产线。</t>
  </si>
  <si>
    <t>广西国泽铝资源科技有限公司</t>
  </si>
  <si>
    <t>广西乐业大石围旅游发展有限公司广西乐业大石围天坑峰丛景区一期工程建设项目</t>
  </si>
  <si>
    <t>2018-451028-72-03-008863</t>
  </si>
  <si>
    <t>总建筑面积30万平方米。建设游览体验设施、旅游接待服务设施、绿化工程、公路及步道工程、综合管线工程等。</t>
  </si>
  <si>
    <t>广西乐业大石围旅游发展有限公司</t>
  </si>
  <si>
    <t>广西平果鑫坚渔业有限公司平果坡造现代渔业产业园项目</t>
  </si>
  <si>
    <t>2205-451023-04-01-370718</t>
  </si>
  <si>
    <t>建设鱼养殖高位池140个，项目建成后预计年产成鱼3000吨，鱼苗约5亿尾。</t>
  </si>
  <si>
    <t>广西平果鑫坚渔业有限公司</t>
  </si>
  <si>
    <t>广西千姿投资有限公司广西百色现代林业科技园区项目</t>
  </si>
  <si>
    <t>2020-451000-20-01-020518</t>
  </si>
  <si>
    <t>总建筑面积108万平方米。建设配套路网、园区雨污管网、污水处理、供热系统、供气系统、环保设施设备及标准厂房、仓库、综合楼、职工宿舍等。</t>
  </si>
  <si>
    <t>广西千姿投资有限公司</t>
  </si>
  <si>
    <t>广西神光光学科技有限责任公司废弃资源综合利用循环化产业链合成熔石英玻璃锭料项目</t>
  </si>
  <si>
    <t>2103-451022-04-01-828380</t>
  </si>
  <si>
    <t>总建筑面积约2.9万平方米，建设主厂房、氢气站、四氯化硅站等，投产后年产合成熔石英玻璃锭料600吨、高纯电子级四氯化硅7500吨等。</t>
  </si>
  <si>
    <t>广西神光光学科技有限责任公司</t>
  </si>
  <si>
    <t>广西平果天盛酒业投资有限公司年产3万千升茶酒项目</t>
  </si>
  <si>
    <t>2018-451023-15-03-030979</t>
  </si>
  <si>
    <t>总建筑面积11万平方米。采用自主研发的茶酒专利技术生产茶酒，年产茶酒3万千升。</t>
  </si>
  <si>
    <t>广西天昌酒业投资有限公司</t>
  </si>
  <si>
    <t>广西田东芒乡红城投资集团有限公司田东县林木深加工产业园（一期）建设项目</t>
  </si>
  <si>
    <t>2109-451022-04-01-987503</t>
  </si>
  <si>
    <t>建设标准厂房、仓储物流中心、交易展示中心、智能制造与研发中心，配套清水处理站、污水处理厂等设施。</t>
  </si>
  <si>
    <t>广西田东芒乡红城投资集团有限公司</t>
  </si>
  <si>
    <t>广西田东现代农业投资有限责任公司广西田东农产品加工与物流产业园（二期）项目</t>
  </si>
  <si>
    <t>2019-451022-05-01-006538</t>
  </si>
  <si>
    <t>总建筑面积49.43万平方米，建设标准厂房、展示中心、交易用房等，配套建设园区绿化、停车位、道路以及供电、给排水等公共设施。</t>
  </si>
  <si>
    <t>广西田东现代农业投资有限责任公司</t>
  </si>
  <si>
    <t>广西田阳福地投资有限公司中国—东盟（百色）铝产品仓储交易中心</t>
  </si>
  <si>
    <t>2017-451021-72-01-016637</t>
  </si>
  <si>
    <t>总建筑面积30万平方米。建设标准铝锭期货交割库房5万平方米，配套标准库房10万平方米；铝材交易市场5万平方米，互联网交易展示中心2万平方米。</t>
  </si>
  <si>
    <t>广西田阳福地投资有限公司</t>
  </si>
  <si>
    <t>广西鑫科电子科技有限公司年产2亿条耳机生产项目</t>
  </si>
  <si>
    <t>2205-451023-04-01-162259</t>
  </si>
  <si>
    <t>总建筑面积1.5万平方米，建设厂房、仓库、办公室等，投产后年产2亿条耳机。</t>
  </si>
  <si>
    <t>广西鑫科电子科技有限公司</t>
  </si>
  <si>
    <t>广西信发铝电有限公司大甲矿山工程</t>
  </si>
  <si>
    <t>2017-451025-09-02-037466</t>
  </si>
  <si>
    <t>建设洗矿厂、露天采场、运输道路、排泥库、供水设施、供电设施、汽车及工程机械维修车间等。预计年产260万吨铝土矿。</t>
  </si>
  <si>
    <t>广西信发铝电有限公司</t>
  </si>
  <si>
    <t>广西信发铝电有限公司160万吨氧化铝配套3号赤泥堆场</t>
  </si>
  <si>
    <t>2016-451025-32-03-010178</t>
  </si>
  <si>
    <t>总库容2100万立方米，主要建设赤泥输送、赤泥压滤、堆场主体等。</t>
  </si>
  <si>
    <t>广西友合金属材料科技有限公司年产1万吨高性能特种铝漆包线改扩建项目</t>
  </si>
  <si>
    <t>2204-451023-07-02-605132</t>
  </si>
  <si>
    <t>总建筑面积1.05万平方米，建设漆包车间2间、仓库1间，投产后年产1万吨高性能特种铝漆包线。</t>
  </si>
  <si>
    <t>广西友合金属材料科技有限公司</t>
  </si>
  <si>
    <t>广西子知新材料科技有限公司年产6万吨高碳铬铁异地搬迁技改项目</t>
  </si>
  <si>
    <t>2020-451023-32-03-051104</t>
  </si>
  <si>
    <t>建设仓储车间、原料车间、成品库车间等设施。</t>
  </si>
  <si>
    <t>广西子知新材料科技有限公司</t>
  </si>
  <si>
    <t>那坡同益新科技丝绸实业有限公司那坡同益新丝路新区炼染数码印花生产线项目</t>
  </si>
  <si>
    <t>2020-451026-17-03-054316</t>
  </si>
  <si>
    <t>总建筑面积约3.34万平方米。建设炼白车间、数码直喷印花车间、成品仓库等。</t>
  </si>
  <si>
    <t>那坡同益新科技丝绸实业有限公司</t>
  </si>
  <si>
    <t>平果金通投资集团有限公司平果市林木加工园区项目</t>
  </si>
  <si>
    <t>2020-451023-50-01-019321</t>
  </si>
  <si>
    <t>总建筑面积91万平方米，建设林木、建材加工区及销售区等。</t>
  </si>
  <si>
    <t>平果金通投资集团有限公司平果县铝精深加工产业园</t>
  </si>
  <si>
    <t>2020-451023-47-01-009154</t>
  </si>
  <si>
    <t>总建筑面积约45.2万平方米，建设铝精深加工产业园、工业区物流园、园区服务（活动）中心、金融中心。</t>
  </si>
  <si>
    <t>平果市交通投资有限责任公司平果市农民工返乡创业产业基地（二期）</t>
  </si>
  <si>
    <t>2101-451023-04-01-439901</t>
  </si>
  <si>
    <t>总建筑面积2.6万平方米，建设工业园区办公楼、3栋商务展示楼、1栋综合楼等设施及配套道路工程。</t>
  </si>
  <si>
    <t>平果市交通投资有限责任公司</t>
  </si>
  <si>
    <t>平果县华冠建材有限公司年产80万吨高强度高性能混凝土用矿物外加剂生产线</t>
  </si>
  <si>
    <t>2020-451023-42-03-006780</t>
  </si>
  <si>
    <t>项目厂房内主要安装两条3.5米×13米球磨机生产线，一条3米×22米烘干线，一套立磨粉磨系统。</t>
  </si>
  <si>
    <t>平果县华冠建材有限公司</t>
  </si>
  <si>
    <t>田阳县敢壮大地林业有限公司华润五丰（田阳）生态养殖供港基地项目</t>
  </si>
  <si>
    <t>2018-451021-03-03-028255</t>
  </si>
  <si>
    <t>年饲养120万羽蛋鸡项目，总建筑面积3.91万平方米；年饲养1万头优良母猪繁育场及年出栏20万头商品猪养殖集中区项目，年饲养6万套种鸡、年出栏500万羽肉鸡养殖集中区及年产15万吨有机复合肥厂，总建筑面积19.29万平方米；田阳县贫困村经济集体养殖集中区项目，年饲养肉鸡105万羽，总建筑面积6.3万平方米。</t>
  </si>
  <si>
    <t>田阳县敢壮大地林业有限公司</t>
  </si>
  <si>
    <t>中国龙邦－越南茶岭跨境经济合作区（靖西）管理委员会龙邦口岸接驳区</t>
  </si>
  <si>
    <t>2110-451081-04-05-160965</t>
  </si>
  <si>
    <t>建设桥梁、仓库厂房、边坡支护工程、钢架雨棚货场等。</t>
  </si>
  <si>
    <t>中国龙邦－越南茶岭跨境经济合作区（靖西）管理委员会</t>
  </si>
  <si>
    <t>中国铝业广西分公司教美铝土矿山建设项目</t>
  </si>
  <si>
    <t>2017-450000-09-02-040912</t>
  </si>
  <si>
    <t>建设洗矿粗碎、精洗、浓密系统、洗后矿堆场、机修车间、汽车保养维护车间等。</t>
  </si>
  <si>
    <t>中国铝业股份有限公司广西分公司</t>
  </si>
  <si>
    <t>百色神州天立教育咨询有限责任公司天立学校项目</t>
  </si>
  <si>
    <t>2020-451000-83-03-060882</t>
  </si>
  <si>
    <t>建设教育教学设施、教育培训及云教育产业园。</t>
  </si>
  <si>
    <t>百色神州天立教育咨询有限责任公司</t>
  </si>
  <si>
    <t>广西百色试验区发展集团有限公司百色职业教育园项目</t>
  </si>
  <si>
    <t>2020-451000-83-01-012023</t>
  </si>
  <si>
    <t>总建筑面积约27万平方米，建设教学实训综合楼、图书馆、综合体育馆、大学生活动中心等。</t>
  </si>
  <si>
    <t>广西百色试验区发展集团有限公司百色市四塘镇棚户区改造（东城景苑）项目二期</t>
  </si>
  <si>
    <t>2017-451002-47-01-039938</t>
  </si>
  <si>
    <t>总建筑面积约49.85万平方米，建筑总户数为3146户。建设棚户区改造房2001套，公租房204套，配套商品房、配套商业、配套公共建筑等。</t>
  </si>
  <si>
    <t>广西平果开发投资集团有限公司平果县县城区城中村棚户区改造项目——城北片区工程总承包（EPC）</t>
  </si>
  <si>
    <t>2018-451023-47-01-038242</t>
  </si>
  <si>
    <t>总建筑面积约78.24万平方米。建设内容为建筑工程、给排水工程、电气工程及总平配套工程等。拟改造棚户区住房4876户。</t>
  </si>
  <si>
    <t>广西平果开发投资集团有限公司</t>
  </si>
  <si>
    <t>平果金通投资集团有限公司平果市工业综合服务项目</t>
  </si>
  <si>
    <t>2110-451023-04-05-926629</t>
  </si>
  <si>
    <t>总建筑面积3.48万平方米，拟建一栋23层经开区综合服务中心大楼，配套功能设施、建筑工程、结构工程、给排水工程、电气工程、暖通工程、智能工程等。</t>
  </si>
  <si>
    <t>西林县福临投资有限公司西林县易地扶贫搬迁安置新区基础设施建设一期工程</t>
  </si>
  <si>
    <t>2017-451030-48-01-008147</t>
  </si>
  <si>
    <t>建设市政道路总长14千米。</t>
  </si>
  <si>
    <t>西林县福临投资有限公司</t>
  </si>
  <si>
    <t>广西百金资源开发有限公司百色锑矿生态整治及综合开发项目</t>
  </si>
  <si>
    <t>2020-451031-32-03-027509</t>
  </si>
  <si>
    <t>总建筑面积约8万平方米，建设矿区环保及生态修复工程、矿产固体废弃物无害化处理及循环利用系统。</t>
  </si>
  <si>
    <t>广西百金资源开发有限公司</t>
  </si>
  <si>
    <t>广西百色宏建再生资源有限公司建筑垃圾废弃物无害化处理项目</t>
  </si>
  <si>
    <t>2019-451002-77-03-040441</t>
  </si>
  <si>
    <t>总建筑面积9.5万平方米。一期建设建筑垃圾废弃物处理场，二期建设渣土、淤泥处理厂。</t>
  </si>
  <si>
    <t>广西百色宏建再生资源有限公司</t>
  </si>
  <si>
    <t>广西大生新能源科技有限公司年产40万吨再生铝综合利用项目</t>
  </si>
  <si>
    <t>2107-451023-04-01-782171</t>
  </si>
  <si>
    <t>总建筑面积11.5万平方米，分三期建设，建设4条年产10万吨再生铝生产线、19条光伏型材生产线。</t>
  </si>
  <si>
    <t>广西靖西靖翔工业区投资开发有限公司广西靖西市第二污水处理厂及配套管网建设项目</t>
  </si>
  <si>
    <t>2203-451081-04-05-695574</t>
  </si>
  <si>
    <t>新建第二污水处理厂1座，污水处理规模4万立方米/日，建设污水主干管12.36千米，污水支管62.08千米。</t>
  </si>
  <si>
    <t>广西靖西靖翔工业区投资开发有限公司</t>
  </si>
  <si>
    <t>广西平果恒润铝业有限公司年产20万吨再生铝项目</t>
  </si>
  <si>
    <t>2103-451023-04-01-117285</t>
  </si>
  <si>
    <t>新建再生铝破碎分选线、多室炉、环保设备、铝液运输设备等，达到年产20万吨再生铝生产能力。</t>
  </si>
  <si>
    <t>广西平果恒润铝业有限公司</t>
  </si>
  <si>
    <t>广西平果铝资源科技有限公司年产60万吨再生铝项目</t>
  </si>
  <si>
    <t>2103-451023-04-01-619935</t>
  </si>
  <si>
    <t>建设原料车间、分选破碎车间、熔炼车间、铸造车间、加工车间等。</t>
  </si>
  <si>
    <t>广西平果铝资源科技有限公司</t>
  </si>
  <si>
    <t>广西兴越材料科技有限公司年产40万吨铜阳极板项目</t>
  </si>
  <si>
    <t>2108-451023-04-01-390770</t>
  </si>
  <si>
    <t>总建筑面积约为4万平方米。建设8条生产线，建设4个生产车间，采用新技术研发以及专利设备。配套其他办公楼、食堂、宿舍等基础设施建设。</t>
  </si>
  <si>
    <t>广西兴越材料科技有限公司</t>
  </si>
  <si>
    <t>广西兴越材料科技有限公司年产40万吨再生铝合金项目</t>
  </si>
  <si>
    <t>2109-451023-04-01-118145</t>
  </si>
  <si>
    <t>总建筑面积约4万平方米，建设厂房、办公楼等设施，建设10条再生铝生产线，建设3个生产车间。</t>
  </si>
  <si>
    <t>靖西天桂铝业有限公司天桂铝业干赤泥堆场</t>
  </si>
  <si>
    <t>2020-451081-11-03-037126</t>
  </si>
  <si>
    <t>总堆存容量3060万立方米，可排干赤泥土20年。建设支撑墙和雨水收集池。</t>
  </si>
  <si>
    <t>靖西天桂铝业有限公司</t>
  </si>
  <si>
    <t>已修改</t>
  </si>
  <si>
    <t>中兴再生资源供应链管理（广西）有限公司中兴环保（百色）云谷项目</t>
  </si>
  <si>
    <t>2020-451021-47-03-053573</t>
  </si>
  <si>
    <t>总建筑面积23.8万平方米。建设总部综合办公大楼。</t>
  </si>
  <si>
    <t>中兴再生资源供应链管理（广西）有限公司</t>
  </si>
  <si>
    <t>贺州市人民政府</t>
  </si>
  <si>
    <t>八步区水利工程管理站贺州市八步区七里水库扩容工程</t>
  </si>
  <si>
    <t>2017-451102-76-01-020218</t>
  </si>
  <si>
    <t>新建拦水重力坝、大坝放水设施、供水管道、库区管理房等。</t>
  </si>
  <si>
    <t>八步区水利工程管理站</t>
  </si>
  <si>
    <t>贺州市八步区水利局广西贺州市八步区水系连通及水美乡村建设试点项目</t>
  </si>
  <si>
    <t>2108-451102-04-01-780313</t>
  </si>
  <si>
    <t>整治河道8条，共治理河道长度21.12千米，建设护岸19.31千米，建设管护道路21.9千米。</t>
  </si>
  <si>
    <t>富川新能风力发电有限公司富川石家农业光伏项目</t>
  </si>
  <si>
    <t>2108-450000-04-01-770707</t>
  </si>
  <si>
    <t>建设80兆瓦集中式光伏发电站及配套设备设施。</t>
  </si>
  <si>
    <t>富川新能风力发电有限公司</t>
  </si>
  <si>
    <t>富川瑶族自治县交通运输局富川县城北经葛坡至福利二级公路项目</t>
  </si>
  <si>
    <t>2017-451123-48-01-026108</t>
  </si>
  <si>
    <t>二级公路，线路全长20.5千米，路基红线宽12米。</t>
  </si>
  <si>
    <t>富川瑶族自治县交通运输局</t>
  </si>
  <si>
    <t>富川瑶族自治县水利局广西贺州市富川县涝溪水源工程</t>
  </si>
  <si>
    <t>2020-451100-76-01-023418</t>
  </si>
  <si>
    <t>新建小（1）型水库，总库容329万立方米，以城镇人饮供水为主。</t>
  </si>
  <si>
    <t>富川裕达土地整治开发有限公司</t>
  </si>
  <si>
    <t>贺州市八步区交通投资有限公司贺州市南乡镇至金鸡坪公路工程</t>
  </si>
  <si>
    <t>2019-451102-05-01-017128</t>
  </si>
  <si>
    <t>二级公路，路线全长48千米，路基红线宽12米。</t>
  </si>
  <si>
    <t>广西桂东电力股份有限公司</t>
  </si>
  <si>
    <t>广西贺州市港达投资发展有限公司马江港口产业园马江作业区基础设施项目建设工程</t>
  </si>
  <si>
    <t>2017-451121-48-02-021936</t>
  </si>
  <si>
    <t>建设贺州港马江作业区18个500吨级泊位。</t>
  </si>
  <si>
    <t>广西贺州市港达投资发展有限公司</t>
  </si>
  <si>
    <t>广西贺州市正业发展有限公司G355国道联盟至信都公路</t>
  </si>
  <si>
    <t>2017-451102-54-01-017329</t>
  </si>
  <si>
    <t>总长12.7千米，路基红线宽23.5米。</t>
  </si>
  <si>
    <t>广西贺州市正业发展有限公司</t>
  </si>
  <si>
    <t>广西贺州市正业发展有限公司贺州市信都至扶隆公路</t>
  </si>
  <si>
    <t>2018-451102-48-01-034566</t>
  </si>
  <si>
    <t>一级公路，全长26.87千米，路基红线宽23.5米。</t>
  </si>
  <si>
    <t>广西贺州市正业发展有限公司贺州市联盟至铺门公路</t>
  </si>
  <si>
    <t>2017-451102-54-01-010847</t>
  </si>
  <si>
    <t>一级公路，全长12.4千米，路基红线宽23.5米。</t>
  </si>
  <si>
    <t>广西贺州市正业发展有限公司粤桂县域经济产业合作示范区现代服务业集聚区路网工程</t>
  </si>
  <si>
    <t>2017-451102-48-01-008691</t>
  </si>
  <si>
    <t>新建9条城市道路，总长10.8千米，路基红线宽20-40米。</t>
  </si>
  <si>
    <t>广西贺州天贺投资有限责任公司贺州生态产业园区东岸路网（横线和纵线）基础设施项目</t>
  </si>
  <si>
    <t>2016-451119-78-01-010862</t>
  </si>
  <si>
    <t>建设11条路，总长14.2千米，红线宽24-36米。</t>
  </si>
  <si>
    <t>广西贺州天贺投资有限责任公司</t>
  </si>
  <si>
    <t>广西贺州天贺投资有限责任公司贺州生态产业园区西岸路网基础设施项目</t>
  </si>
  <si>
    <t>2016-451119-54-01-010385</t>
  </si>
  <si>
    <t>建设14条路，总长21.7千米，红线宽18-30米。</t>
  </si>
  <si>
    <t>广西贺州天贺投资有限责任公司贺州电子科技生态产业园路网工程一期</t>
  </si>
  <si>
    <t>2018-451119-48-01-009462</t>
  </si>
  <si>
    <t>市政道路5条，总长36.2千米。</t>
  </si>
  <si>
    <t>广西黄姚恒达投资发展有限公司广西黄姚镇景区连接道路（省道S327大风坳隧道口至潮江段）扩建项目</t>
  </si>
  <si>
    <t>2017-451121-48-01-028438</t>
  </si>
  <si>
    <t>道路总长21.5千米，桥梁11座。</t>
  </si>
  <si>
    <t>广西黄姚恒达投资发展有限公司</t>
  </si>
  <si>
    <t>广西黄姚荣达旅游建设投资有限公司广西黄姚古镇旅游文化产业区（黄姚镇）新区路网项目</t>
  </si>
  <si>
    <t>2016-451121-48-01-004936</t>
  </si>
  <si>
    <t>新建道路16条，总长19.08千米。</t>
  </si>
  <si>
    <t>广西黄姚荣达旅游建设投资有限公司</t>
  </si>
  <si>
    <t>贺州市正赢富钟高速公路有限公司广西麦岭（湘桂界）至贺州高速公路贺州支线</t>
  </si>
  <si>
    <t>2018-451100-54-02-011901</t>
  </si>
  <si>
    <t>主线全长85千米，路基红线宽26米，双向四车道，同步建设麦岭、富川连接线。</t>
  </si>
  <si>
    <t>广西连贺高速公路投资有限公司连山至贺州高速公路（广西段）</t>
  </si>
  <si>
    <t>2018-451102-54-02-009201</t>
  </si>
  <si>
    <t>新建高速公路54.7千米，设计行车时速度100千米，路基红线宽26米。</t>
  </si>
  <si>
    <t>广西连贺高速公路投资有限公司</t>
  </si>
  <si>
    <t>贺州市公旺建设投资有限责任公司平桂区公会乡村振兴产业融合园区建设项目</t>
  </si>
  <si>
    <t>2020-451103-54-01-032712</t>
  </si>
  <si>
    <t>总建筑面积24.5万平方米，建设人造宝石产业加工区、农副产品加工销售及冷链物流等工程，新建道路8条、污水处理厂、创新科技服务中心等配套设施。</t>
  </si>
  <si>
    <t>贺州市公旺建设投资有限责任公司</t>
  </si>
  <si>
    <t>贺州市桂美实业有限公司平桂区乡村振兴产业聚集区项目</t>
  </si>
  <si>
    <t>2111-451103-04-01-135281</t>
  </si>
  <si>
    <t>规划总建筑面积95万平方米，主要建设内容包括标准厂房65万平方米、配套用房以及土建工程、电气工程、给排水工程、道路工程等。</t>
  </si>
  <si>
    <t>贺州市桂美实业有限公司</t>
  </si>
  <si>
    <t>贺州市平桂城市建设投资有限公司平桂黄金珠宝文化产业园项目</t>
  </si>
  <si>
    <t>2019-451119-47-01-035118</t>
  </si>
  <si>
    <t>占地面积约1005.24亩，总建筑面积约212万平方米，产业生产加工配套区建筑面积约132万平方米，生活配套服务区建筑面积约28万平方米。</t>
  </si>
  <si>
    <t>贺州市平桂城市建设投资有限公司</t>
  </si>
  <si>
    <t>贺州市世界银行贷款项目管理办公室利用世界银行贷款广西贺州市水环境治理与城市综合发展项目</t>
  </si>
  <si>
    <t>2017-451100-76-01-035369</t>
  </si>
  <si>
    <t>建设大数据智慧水务管理平台、贺江流域水环境监控管理体系，开展贺江综合治理、城市排水及污水管理等。</t>
  </si>
  <si>
    <t>贺州市世界银行贷款项目管理办公室</t>
  </si>
  <si>
    <t>贺州市城建集团贺州市大湾水库工程</t>
  </si>
  <si>
    <t>2017-451102-76-01-010756</t>
  </si>
  <si>
    <t>新建1座总库容3262万立方米中型水库，建设配套输水工程26千米，最高日供水能力为23.2万吨。主要建筑物有混凝土重力坝、输水隧洞和输水管道等。新建两座水厂及配水管网，总供水规模为14万立方米/日。</t>
  </si>
  <si>
    <t>贺州市水利局</t>
  </si>
  <si>
    <t>贺州市正源旺高自来水有限公司贺州市旺高工业区水厂及管网扩建工程</t>
  </si>
  <si>
    <t>2206-451103-04-01-519221</t>
  </si>
  <si>
    <t>扩建新增供水规模5万立方米/天，新建供水管网114.335千米。</t>
  </si>
  <si>
    <t>贺州市正源旺高自来水有限公司</t>
  </si>
  <si>
    <t>贺州现代产业园发展有限公司贺州市东鹿大桥工程项目</t>
  </si>
  <si>
    <t>2019-451102-48-01-043762</t>
  </si>
  <si>
    <t>建设桥梁工程、交通工程等。新建桥梁桥面宽40米，桥梁长295米，引道长13米。</t>
  </si>
  <si>
    <t>贺州现代产业园发展有限公司</t>
  </si>
  <si>
    <t>贺州中光信城市投资发展有限公司广西数字贺州产业园一期项目</t>
  </si>
  <si>
    <t>2018-451100-65-03-033049</t>
  </si>
  <si>
    <t>占地面积约139.9亩，总建筑面积约22.7万平方米。</t>
  </si>
  <si>
    <t>贺州中光信城市投资发展有限公司</t>
  </si>
  <si>
    <t>润电新能源（贺州）有限公司华润电力富川瑶族自治县牛背岭60MW光伏项目</t>
  </si>
  <si>
    <t>2108-450000-04-01-172979</t>
  </si>
  <si>
    <t>建设60兆瓦太阳电池阵列及相应逆变器室、升压变压器室等配套设备。</t>
  </si>
  <si>
    <t>润电新能源（贺州）有限公司</t>
  </si>
  <si>
    <t>中广核钟山风力发电有限公司钟山唱歌山风电场项目</t>
  </si>
  <si>
    <t>2020-450000-44-02-032115</t>
  </si>
  <si>
    <t>装机容量为150兆瓦，分两期建设，一期50兆瓦，二期100兆瓦。</t>
  </si>
  <si>
    <t>中广核钟山风力发电有限公司</t>
  </si>
  <si>
    <t>富川瑶族自治县文体广电和旅游局富川瑶族自治县区域旅游扶贫建设工程PPP项目</t>
  </si>
  <si>
    <t>2018-451123-78-01-041739</t>
  </si>
  <si>
    <t>总建筑面积1.3万平方米。完成古道景观提升，新建餐厅、管理中心、水渠、游船码头、观光步道、景观绿化、给排水等附属工程。</t>
  </si>
  <si>
    <t>富川瑶族自治县潇贺古道旅游开发有限责任公司</t>
  </si>
  <si>
    <t>广西广泓生态农业科技发展有限公司贺州市八步区铺门镇标准化生猪养殖项目</t>
  </si>
  <si>
    <t>2104-451102-04-01-737802</t>
  </si>
  <si>
    <t>建设60栋标准化猪舍建设以及道路等设施。投产后生猪存栏6万头，年出栏12万头生猪。</t>
  </si>
  <si>
    <t>广西广泓生态农业科技发展有限公司</t>
  </si>
  <si>
    <t>广西贵丰特钢有限公司热轧不锈钢带生产线技改项目</t>
  </si>
  <si>
    <t>2108-451102-89-02-916882</t>
  </si>
  <si>
    <t>建设步进式加热炉1座、高压水除鳞2套、粗轧立轧机1套、粗轧二辊可逆轧机1套、热卷箱1套、飞剪1套、精轧立轧机1套等。</t>
  </si>
  <si>
    <t>广西贵丰特钢有限公司</t>
  </si>
  <si>
    <t>广西和立鑫菊缘产业园发展有限公司广西和立鑫菊缘科技产业园</t>
  </si>
  <si>
    <t>2019-451119-30-03-046024</t>
  </si>
  <si>
    <t>建设碳酸钙新材料下游轻工产品生产区、科技生物医疗医药产品生产区、物流仓储区等。</t>
  </si>
  <si>
    <t>广西和立鑫菊缘产业园发展有限公司</t>
  </si>
  <si>
    <t>广西贺州市嘉和实业有限责任公司贺州市年产200万吨碳酸钙、100万吨母粒、50万吨薄膜等塑料制品项目</t>
  </si>
  <si>
    <t>2019-451119-30-03-007730</t>
  </si>
  <si>
    <t>建设年产200万吨碳酸钙、100万吨母粒、50万吨薄膜等塑料制品。</t>
  </si>
  <si>
    <t>广西贺州市嘉和实业有限责任公司</t>
  </si>
  <si>
    <t>广西贺州市矿投碳酸钙固废处理有限公司年处理100万吨碳酸钙废弃物循环利用项目</t>
  </si>
  <si>
    <t>2019-450000-29-03-026433</t>
  </si>
  <si>
    <t>建设年产30万吨再生粉体塑料母粒生产线、年产30万吨立磨复合粉生产线、年产30万吨干混砂浆生产线、预制管件生产线及相应配套设施。</t>
  </si>
  <si>
    <t>广西贺州市矿投益源环保科技有限公司</t>
  </si>
  <si>
    <t>广西贺州智慧浆云生物科技有限公司中生·穿越智慧浆云+血浆医药</t>
  </si>
  <si>
    <t>2019-451100-27-03-021241</t>
  </si>
  <si>
    <t>建设医疗剩余血浆存储库和剩余血浆综合利用产研基地。</t>
  </si>
  <si>
    <t>广西贺州智慧浆云生物科技有限公司</t>
  </si>
  <si>
    <t>广西华千谷旅游开发有限公司贺州姑婆山体育文化旅游项目</t>
  </si>
  <si>
    <t>2017-451119-88-03-012753</t>
  </si>
  <si>
    <t>建设标准足球场、综合训练馆、健康养生馆等。</t>
  </si>
  <si>
    <t>广西华千谷旅游开发有限公司</t>
  </si>
  <si>
    <t>广西华星智能科技有限公司华智5G智能终端产业项目</t>
  </si>
  <si>
    <t>2101-451103-89-01-518191</t>
  </si>
  <si>
    <t>建设20条5G智能终端组装及包装生产线、3条高速全自动5G模块生产线、10条腾讯5G智能网关自动组装线及包装生产线、15条青少年教育3D打印机自动组装线及包装生产线。</t>
  </si>
  <si>
    <t>广西华星智能科技有限公司</t>
  </si>
  <si>
    <t>广西欧美实业有限公司年产400万平方米岩板项目</t>
  </si>
  <si>
    <t>2019-451119-30-03-040642</t>
  </si>
  <si>
    <t>建成2条岩板生产线、5条粉体生产线及相关配套设施。</t>
  </si>
  <si>
    <t>广西欧美实业有限公司</t>
  </si>
  <si>
    <t>广西天沐温泉旅游发展有限公司贺州姑婆山天沐温泉国际旅游度假区项目</t>
  </si>
  <si>
    <t>2019-451119-47-03-021260</t>
  </si>
  <si>
    <t>总建筑面积约73万平方米，建设温泉泡池、旅游景观等。</t>
  </si>
  <si>
    <t>广西天沐温泉旅游发展有限公司</t>
  </si>
  <si>
    <t>广西天微电子有限公司天微电子半导体产业项目</t>
  </si>
  <si>
    <t>2019-451100-39-03-020112</t>
  </si>
  <si>
    <t>建设LED光电产品IC（集成电路）封装生产线、半导体自动化设备生产线。</t>
  </si>
  <si>
    <t>广西天微电子有限公司</t>
  </si>
  <si>
    <t>广西通航国际飞机工业有限公司小鹰-700飞机贺州总装制造基地项目</t>
  </si>
  <si>
    <t>2019-451119-37-02-020666</t>
  </si>
  <si>
    <t>总建筑面积3万平方米，建设总装车间、部装车间等。</t>
  </si>
  <si>
    <t>广西通航国际飞机工业有限公司</t>
  </si>
  <si>
    <t>广西祥云亿航智能科技有限公司广西贺州市亿航智能健康项目</t>
  </si>
  <si>
    <t>2019-451119-75-03-044901</t>
  </si>
  <si>
    <t>建设无人机载人观光旅游体验服务、智慧城市综合管理平台等。</t>
  </si>
  <si>
    <t>广西祥云亿航智能科技有限公司</t>
  </si>
  <si>
    <t>贺州市鸿星旅游投资有限公司贺州市里松温泉旅游度假区项目</t>
  </si>
  <si>
    <t>2019-451102-78-03-028884</t>
  </si>
  <si>
    <t>一期规划建设温泉酒店、温泉公寓及温泉泡池组团；二期规划建设万国温泉、山顶观景温泉、康体疗养中心等。</t>
  </si>
  <si>
    <t>贺州市鸿星旅游投资有限公司</t>
  </si>
  <si>
    <t>贺州市京基智农时代有限公司京基智农贺州市年出栏500万头生猪养殖产业链项目</t>
  </si>
  <si>
    <t>2019-451100-03-03-045997</t>
  </si>
  <si>
    <t>建设生猪养殖基地、饲料厂、农业总部基地与学校等。</t>
  </si>
  <si>
    <t>贺州市京基智农时代有限公司</t>
  </si>
  <si>
    <t>贺州市平桂城市建设投资有限公司平桂区碳酸钙精深产业园项目</t>
  </si>
  <si>
    <t>2019-451119-30-01-035064</t>
  </si>
  <si>
    <t>总建筑面积116万平方米，建设碳酸钙精深产业园及污水处理厂。</t>
  </si>
  <si>
    <t>贺州市石鑫建材有限公司贺州市平桂区大数据云计算生态科技产业园项目</t>
  </si>
  <si>
    <t>2020-451103-65-03-045409</t>
  </si>
  <si>
    <t>建设数据交易集群4.78万平方米、数据研发基地1.93万平方米、云计算和云应用中心15.52万平方米。</t>
  </si>
  <si>
    <t>贺州市石鑫生态科技有限公司</t>
  </si>
  <si>
    <t>贺州市衣线缘服装有限公司贺州市服饰加工基地项目</t>
  </si>
  <si>
    <t>2108-451103-04-01-594867</t>
  </si>
  <si>
    <t>总建筑面积约75万平方米，其中服饰加工区总建筑面积约57万平方米，服饰展示交易区总建筑面积约10万平方米，配套住宅区总建筑面积约8万平方米。</t>
  </si>
  <si>
    <t>贺州市衣线缘服装有限公司</t>
  </si>
  <si>
    <t>贺州现代产业园发展有限公司壮美南乡·康养园项目</t>
  </si>
  <si>
    <t>2017-450000-12-02-017877</t>
  </si>
  <si>
    <t>总建筑面积3.4万平方米，新建南乡中医（壮、瑶）医院、药食种植园、休闲养生民宿等。</t>
  </si>
  <si>
    <t>贺州现代产业园发展有限公司广西东融产业园莲桂标准厂房（轻工业）建设项目</t>
  </si>
  <si>
    <t>2111-451102-04-01-966048</t>
  </si>
  <si>
    <t>总建筑面积约25.97万平方米，建设集仓储物流、厂房综合楼、加工厂房于一体的多层标准厂房，配套建设道路6条，总长约6.69千米。</t>
  </si>
  <si>
    <t>贺州新好农牧有限公司贺州市平桂区新希望六和生态种养循环一体化项目</t>
  </si>
  <si>
    <t>2019-451100-03-03-029903</t>
  </si>
  <si>
    <t>新建生态环保种猪场，扩建8个生态环保育肥种植区域和1个深加工产业区等。</t>
  </si>
  <si>
    <t>贺州新好农牧有限公司</t>
  </si>
  <si>
    <t>贺州续宝矿业投资有限公司广西贺州市平桂区水井山大理石矿及加工厂项目</t>
  </si>
  <si>
    <t>2017-451100-10-03-021611</t>
  </si>
  <si>
    <t>建设基建平台、沉淀池、冲洗平台、加工厂及配套基础设施。</t>
  </si>
  <si>
    <t>贺州续宝矿业投资有限公司</t>
  </si>
  <si>
    <t>钟山县鸿泰资产运营有限公司钟山县乡村振兴万亩科技产业示范园—钟山县有机农业产品加工集散中心项目</t>
  </si>
  <si>
    <t>2109-451122-04-01-165459</t>
  </si>
  <si>
    <t>总建筑面积11万平方米，建设研发综合楼、食品加工中心、仓储和冷库中心等设施。</t>
  </si>
  <si>
    <t>钟山县鸿泰资产运营有限公司</t>
  </si>
  <si>
    <t>钟山新百汇新型建材有限公司高科技超薄石材生产加工项目</t>
  </si>
  <si>
    <t>2019-451122-41-03-030109</t>
  </si>
  <si>
    <t>建设超薄石材铝蜂窝复合板生产线。</t>
  </si>
  <si>
    <t>钟山新百汇新型建材有限公司</t>
  </si>
  <si>
    <t>富川瑶族自治县路桥建设投资有限公司富川瑶族自治县两馆一中心（图书馆、博物馆、文化传承和活动中心）建设项目</t>
  </si>
  <si>
    <t>2204-451123-04-01-264922</t>
  </si>
  <si>
    <t>总建筑面积3.93万平方米，建设图书馆、文化传承中心、博物馆、文化活动中心等</t>
  </si>
  <si>
    <t>富川瑶族自治县路桥建设投资有限公司</t>
  </si>
  <si>
    <t>富川县人民医院整体搬迁工程建设项目</t>
  </si>
  <si>
    <t>2018-451123-83-01-021189</t>
  </si>
  <si>
    <t>建设急诊楼、医疗综合楼、住院楼等，总建筑面积9.5万平方米。</t>
  </si>
  <si>
    <t>富川瑶族自治县人民医院</t>
  </si>
  <si>
    <t>广西贺州城建投资集团有限公司贺州市公安局应急联动指挥中心及人民警察训练学校项目</t>
  </si>
  <si>
    <t>2017-451102-91-01-018364</t>
  </si>
  <si>
    <t>总建筑面积9万平方米，建设贺州市公安局应急联动指挥中心、贺州市人民警察训练学校。</t>
  </si>
  <si>
    <t>广西贺州城建投资集团有限公司</t>
  </si>
  <si>
    <t>广西贺州市正业发展有限公司粤桂县域经济产业合作示范区（城中村）棚户区改造及小区外配套基础设施建设项目</t>
  </si>
  <si>
    <t>2018-451102-47-01-020286</t>
  </si>
  <si>
    <t>信都、仁义、铺门片区棚户区改造共2126套房；新建道路长度为10.7千米的市政道路。</t>
  </si>
  <si>
    <t>广西贺州市正赢实业投资开发有限公司贺州市姑婆山小镇路花新村项目</t>
  </si>
  <si>
    <t>2018-451119-47-01-020458</t>
  </si>
  <si>
    <t>安置小区总建筑面积1.75万平方米，配套建设给排水、道路绿化等设施。</t>
  </si>
  <si>
    <t>广西贺州市正赢实业投资开发有限公司</t>
  </si>
  <si>
    <t>广西贺州天贺投资有限责任公司贺州生态产业园职工文化中心项目</t>
  </si>
  <si>
    <t>2018-451119-88-03-027844</t>
  </si>
  <si>
    <t>总建筑面积4万平方米，新建园区内体育中心、文化中心、实训中心。</t>
  </si>
  <si>
    <t>广西贺州市正赢实业投资开发有限公司贺州市出水塘棚户区改造项目鸭子寨棚户区改造项目</t>
  </si>
  <si>
    <t>2018-451119-47-01-020459</t>
  </si>
  <si>
    <t>新建安置小区总建筑面积66万平方米，配套建设给排水、道路绿化等设施。</t>
  </si>
  <si>
    <t>贺州市城投实业开发有限公司</t>
  </si>
  <si>
    <t>贺州市人民医院城东分院综合业务用房项目</t>
  </si>
  <si>
    <t>2020-451100-84-01-037910</t>
  </si>
  <si>
    <t>总建筑面积16万平方米，建设土建工程、给排水工程、水电工程、电梯工程及相关配套基础设施等。</t>
  </si>
  <si>
    <t>贺州市人民医院</t>
  </si>
  <si>
    <t>贺州市正元建设投资有限公司贺州旺高工业区物流大道工程项目</t>
  </si>
  <si>
    <t>2018-451119-48-01-000333</t>
  </si>
  <si>
    <t>道路总长7.08千米，红线宽40-60米。</t>
  </si>
  <si>
    <t>贺州市正元建设投资有限公司</t>
  </si>
  <si>
    <t>贺州学院二期工程续建项目</t>
  </si>
  <si>
    <t>2106-450000-04-01-723796</t>
  </si>
  <si>
    <t>总建筑面积22万平方米，主要建设教学实验楼、5G人工智能产教融合实训基地等。</t>
  </si>
  <si>
    <t>贺州学院</t>
  </si>
  <si>
    <t>钟山县中医医院搬迁工程项目</t>
  </si>
  <si>
    <t>2020-451122-84-01-003542</t>
  </si>
  <si>
    <t>建设门（急）诊楼、医技楼、行政楼、住院楼、康复养护中心等。</t>
  </si>
  <si>
    <t>钟山县中医医院</t>
  </si>
  <si>
    <t>贺州市正源环保水务有限公司贺州市平桂区域污水处理设施建设项目</t>
  </si>
  <si>
    <t>2206-451103-04-02-635194</t>
  </si>
  <si>
    <t>新建新型粉体加工园污水处理厂一座，建设规模为0.1万立方米/天；将现状0.25万立方米/天处理规模的西湾污水处理厂扩建至1万立方米/天；新建西湾污水处理厂配套主收集管网约8599米。</t>
  </si>
  <si>
    <t>贺州市正源环保水务有限公司</t>
  </si>
  <si>
    <t>河池市人民政府</t>
  </si>
  <si>
    <t>巴马城市建设投资开发有限公司巴马瑶族自治县滨湖大道项目</t>
  </si>
  <si>
    <t>2017-451227-48-01-040715</t>
  </si>
  <si>
    <t>城市主干路，全长约6.97千米。</t>
  </si>
  <si>
    <t>巴马城市建设投资开发有限公司</t>
  </si>
  <si>
    <t>巴马城市建设投资开发有限公司巴马瑶族自治县乡村振兴项目一期工程项目</t>
  </si>
  <si>
    <t>2019-451227-48-01-033946</t>
  </si>
  <si>
    <t>文福至乱甲段道路工程，一段：道路总长约2.24千米，道路红线宽40米、绿化扩宽带8米；二段：道路总长约2.04千米，道路红线宽40米。</t>
  </si>
  <si>
    <t>巴马城投公司巴马瑶族自治县盘阳大道项目</t>
  </si>
  <si>
    <t>2017-451227-48-01-022249</t>
  </si>
  <si>
    <t>城市主干道，全长约7.6千米，红线宽40米，双向六车道，沿线设置综合管廊。</t>
  </si>
  <si>
    <t>巴马城投公司</t>
  </si>
  <si>
    <t>东兰、都安、大化县交通运输局东兰至都安县域经济干道（东兰至都安大兴二级公路）</t>
  </si>
  <si>
    <t>2017-451200-48-01-015658</t>
  </si>
  <si>
    <t>二级公路，新建县域经济干道116千米，路基红线宽10-15米。</t>
  </si>
  <si>
    <t>东兰、都安、大化县交通运输局</t>
  </si>
  <si>
    <t>东兰县交通运输局东兰县国道G323东兰县线绕城公路项目</t>
  </si>
  <si>
    <t>2019-451224-48-01-004661</t>
  </si>
  <si>
    <t>二级公路，路线全长19千米，路基红线宽8.5米。</t>
  </si>
  <si>
    <t>东兰县交通运输局</t>
  </si>
  <si>
    <t>都安瑶族自治县交通运输局都安县安阳至忻大路旅游扶贫二级公路</t>
  </si>
  <si>
    <t>2020-451228-54-01-026387</t>
  </si>
  <si>
    <t>道路长度9千米，路基红线宽12米、路面红线宽10.5米。</t>
  </si>
  <si>
    <t>都安瑶族自治县交通运输局</t>
  </si>
  <si>
    <t>都安瑶族自治县交通运输局都安至拉烈旅游扶贫二级公路</t>
  </si>
  <si>
    <t>2017-451228-54-01-015020</t>
  </si>
  <si>
    <t>改扩建二级公路总长度47.14千米，路基宽度8.5米。</t>
  </si>
  <si>
    <t>凤山县水利局上林水库工程</t>
  </si>
  <si>
    <t>2018-451223-76-01-016590</t>
  </si>
  <si>
    <t>项目为小（Ⅰ）型水库，总库容350万立方米，有效库容254.6万立方米，建设一座以供水为主，结合灌溉的综合利用水库。</t>
  </si>
  <si>
    <t>凤山县水利局</t>
  </si>
  <si>
    <t>广西电网有限责任公司电网建设分公司500千伏凤凰（河池二）输变电工程</t>
  </si>
  <si>
    <t>2019-451200-44-02-017320</t>
  </si>
  <si>
    <t>新建500千伏出线间隔2回，新建500千伏线路长度9.5千米。新建220千伏出线间隔7回，安装1组75万千伏安主变压器，低压无功补偿设备，装设1组60兆乏低压电抗器，2组60兆乏低压电容器。</t>
  </si>
  <si>
    <t>广西电网有限责任公司电网建设分公司</t>
  </si>
  <si>
    <t>广西交通实业有限公司广西六寨至河池高速公路水任服务区建设项目</t>
  </si>
  <si>
    <t>2020-451202-47-03-023282</t>
  </si>
  <si>
    <t>建设综合楼、加油站、停车场、卫生间、职工楼等。</t>
  </si>
  <si>
    <t>广西交通实业有限公司</t>
  </si>
  <si>
    <t>广西宜州经济开发区投资开发建设有限责任公司广西宜州经济开发区轻纺城综合加工区标准厂房建设项目</t>
  </si>
  <si>
    <t>2203-451203-04-01-763693</t>
  </si>
  <si>
    <t>总建筑面积18.83万平方米，建设标准厂房、职工宿舍，配套道路等。其中，新建入园道路4条，总长度2.26千米；路网提升改造道路3条，总长度2.27千米。</t>
  </si>
  <si>
    <t>广西宜州经济开发区投资开发建设有限责任公司</t>
  </si>
  <si>
    <t>河池市国有资产投资经营有限责任公司河池市高铁站站前广场交通枢纽及配套路网工程</t>
  </si>
  <si>
    <t>2019-451200-78-01-031721</t>
  </si>
  <si>
    <t>建设站前广场、交通枢纽及配套路网。</t>
  </si>
  <si>
    <t>河池市国有资产投资经营有限责任公司</t>
  </si>
  <si>
    <t>河池市国有资产投资经营有限责任公司河池市金城江城区龙江两岸景观改造及水电站工程</t>
  </si>
  <si>
    <t>2016-451202-77-01-012120</t>
  </si>
  <si>
    <t>水库为中型水库，总库容5212万立方米；电站总装机容量2×7.5兆瓦，预留Ⅶ级船闸。</t>
  </si>
  <si>
    <t>河池市金城江区工业集中区开发服务中心河池市金城江工业集中区标准厂房及配套基础设施</t>
  </si>
  <si>
    <t>2102-451202-04-05-892803</t>
  </si>
  <si>
    <t>总建筑面积约21.82万平方米，主要建设标准厂房15栋及配套设施，并配套建设工业集中区北段、南段道路约5.4千米。</t>
  </si>
  <si>
    <t>河池市金城江区工业集中区开发服务中心</t>
  </si>
  <si>
    <t>河池市金城江区公路管理所河池市金城江区六甲至拔贡旅游二级道路</t>
  </si>
  <si>
    <t>2017-451202-91-01-037929</t>
  </si>
  <si>
    <t>二级公路，道路全长10.6千米，路基红线宽8.5米。</t>
  </si>
  <si>
    <t>河池市金城江区公路管理所</t>
  </si>
  <si>
    <t>河池市宜州区城乡建设管理所宜州区高家堡道路工程</t>
  </si>
  <si>
    <t>2017-451281-54-01-013436</t>
  </si>
  <si>
    <t>市政道路，全长7.87千米。</t>
  </si>
  <si>
    <t>河池市宜州区城乡建设管理所</t>
  </si>
  <si>
    <t>河池市宜州区城乡建设管理所宜州区环城道路及景观提升建设工程（二期）</t>
  </si>
  <si>
    <t>2019-451281-48-01-002041</t>
  </si>
  <si>
    <t>环城路规划道路总长约6.11千米，包括高家堡东路、三桥路南段、三桥路北段等3条市政道路。</t>
  </si>
  <si>
    <t>河池市宜州新区管理委员会河池市宜州新区金山大道工程（一期）</t>
  </si>
  <si>
    <t>2018-451281-78-01-026385</t>
  </si>
  <si>
    <t>道路长度为5.02千米，道路红线宽度70米；一支路长度为1.11千米，红线宽度40米；二支路长度为647.5米，红线宽度30米。</t>
  </si>
  <si>
    <t>河池市宜州新区管理委员会</t>
  </si>
  <si>
    <t>华电福新南丹新能源有限公司广西华电河池南丹蛮卷50MW光伏项目</t>
  </si>
  <si>
    <t>2109-450000-04-01-667686</t>
  </si>
  <si>
    <t>新建一座110千伏升压站，设置1台110千伏主变，采用1回110千伏出线就近接入六寨110千伏变电站，线路长度约3.5千米。</t>
  </si>
  <si>
    <t>华电福新南丹新能源有限公司</t>
  </si>
  <si>
    <t>华电福新能源有限公司广西分公司河池环江150MW农光互补发电项目（一期）</t>
  </si>
  <si>
    <t>2109-450000-04-01-812009</t>
  </si>
  <si>
    <t>建设规模150兆瓦，新建一座220千伏升压站。</t>
  </si>
  <si>
    <t>华电福新能源有限公司广西分公司广西华电河池环江150MW农光互补发电项目（二期）</t>
  </si>
  <si>
    <t>2110-450000-04-01-162968</t>
  </si>
  <si>
    <t>建设规模额定容量150兆瓦，与一期共用一座220千伏升压站和Ⅰ回220千伏送出线路（自建），接入电网在建的220千伏陈双变电站，送出线路长度约为53.8千米。</t>
  </si>
  <si>
    <t>环江毛南族自治县名达投资经营有限公司河池.环江工业园区扶贫车间三期建设项目</t>
  </si>
  <si>
    <t>2020-451226-47-01-049528</t>
  </si>
  <si>
    <t>总建筑面积16.76万平方米，建设扶贫车间共7栋、综合楼1栋。</t>
  </si>
  <si>
    <t>环江毛南族自治县名达投资经营有限公司</t>
  </si>
  <si>
    <t>环江中核新能源有限公司河池环江北宋100MWp农业光伏项目</t>
  </si>
  <si>
    <t>2020-450000-44-03-006377</t>
  </si>
  <si>
    <t>建设装机规模为100兆瓦，共设32个3.125兆瓦光伏发电子系统，配置32台3125千伏逆变升压一体机。</t>
  </si>
  <si>
    <t>环江中核新能源有限公司</t>
  </si>
  <si>
    <t>环江中核新能源有限公司环江北宋二期农业光伏项目</t>
  </si>
  <si>
    <t>2107-450000-04-01-998630</t>
  </si>
  <si>
    <t>建设80兆瓦集中式光伏发电站及配套设备、设施。</t>
  </si>
  <si>
    <t>罗城仫佬族自治县工业园区管理委员会罗城仫佬族自治县工业园区中小企业孵化园（高新技术产业园）建设项目</t>
  </si>
  <si>
    <t>2109-451225-04-01-159173</t>
  </si>
  <si>
    <t>总建筑面积17.4万平方米，拟建设7栋标准厂房、1栋展厅、1栋宿舍倒班楼及食堂，2个发电机房及配电房等。</t>
  </si>
  <si>
    <t>罗城仫佬族自治县工业园区管理委员会</t>
  </si>
  <si>
    <t>罗城仫佬族自治县水利局广西罗城县板阳东水库工程</t>
  </si>
  <si>
    <t>2017-451225-76-01-039969</t>
  </si>
  <si>
    <t>总库容1386万立方米，由水源工程和输水工程两部分组成。建设水源工程由拦河坝、取水建筑物、下游护岸、上坝道路及水库管理所等组成。</t>
  </si>
  <si>
    <t>罗城仫佬族自治县水利局</t>
  </si>
  <si>
    <t>南丹县水利工程管理站广西南丹县天生桥水库扩容工程</t>
  </si>
  <si>
    <t>2017-451221-76-01-014717</t>
  </si>
  <si>
    <t>总库容1049万立方米，加固及改造大坝、溢洪道、放水及供水设施等。</t>
  </si>
  <si>
    <t>南丹县水利工程管理站</t>
  </si>
  <si>
    <t>天峨县旅游投资开发有限责任公司天峨县红水河（县城段）两岸景观工程项目</t>
  </si>
  <si>
    <t>2203-451222-04-05-924004</t>
  </si>
  <si>
    <t>全长约8.6千米，主要建设绿化工程、土石方工程、道路工程、场地铺装工程、建（构）筑物工程、给排水工程、电气工程和其他附属工程。</t>
  </si>
  <si>
    <t>天峨县旅游投资开发有限责任公司</t>
  </si>
  <si>
    <t>巴马赐福基金小镇服务有限公司巴马瑶族自治县乡村振兴一期项目—巴马基金数字小镇一期工程（创新互联网先行区）</t>
  </si>
  <si>
    <t>2019-451227-47-01-044682</t>
  </si>
  <si>
    <t>建筑面积为5.6万平方米，建设5G+未来实验室、华为智能穿戴基地（四合院）等工程。</t>
  </si>
  <si>
    <t>巴马赐福基金小镇服务有限公司</t>
  </si>
  <si>
    <t>巴马宏泰文化旅游投资有限公司巴马瑶族自治县赐福田园综合体核心区一期工程</t>
  </si>
  <si>
    <t>2112-451227-04-02-533728</t>
  </si>
  <si>
    <t>项目建设长寿作物孵化与育苗基地450亩、长寿农业精品种植基地800亩、民安（油茶）扶贫产业园、冷链物流产业园、村庄风貌提升和环境整治工程、园区道路提升工程等。</t>
  </si>
  <si>
    <t>巴马宏泰文化旅游投资有限公司</t>
  </si>
  <si>
    <t>巴马瑶族自治县工业信息化和商务局巴马长寿食品加工标准厂房建设项目（一期工程）</t>
  </si>
  <si>
    <t>2111-451227-04-01-175783</t>
  </si>
  <si>
    <t>建设厂房、综合楼、食堂、设备房及其他附属工程。</t>
  </si>
  <si>
    <t>巴马瑶族自治县工业信息化和商务局</t>
  </si>
  <si>
    <t>巴马益生菌科技有限公司巴马益生菌产品加工基地</t>
  </si>
  <si>
    <t>2019-451227-14-03-009267</t>
  </si>
  <si>
    <t>总建筑面积4.25万平方米，新建年产5吨益生菌粉剂、1万吨益生菌健康系列产品加工基地。</t>
  </si>
  <si>
    <t>巴马益生菌科技有限公司</t>
  </si>
  <si>
    <t>广西巴马鑫坚实业集团有限公司巴马燕洞现代渔业产业园</t>
  </si>
  <si>
    <t>2108-451227-04-01-511492</t>
  </si>
  <si>
    <t>建设苗种驯化标粗车间、水产品初加工车间、水产品精深加工车间、水产品暂养车间。</t>
  </si>
  <si>
    <t>广西巴马鑫坚实业集团有限公司</t>
  </si>
  <si>
    <t>广西德利迅达投资有限公司中国—东盟（巴马）大数据云计算基地（一期）</t>
  </si>
  <si>
    <t>2019-451227-64-01-033474</t>
  </si>
  <si>
    <t>总建筑面积约17万平方米，建设1栋数据机房、1栋运维中心、1栋公寓楼和连廊，以及4000个机柜、31200个服务器安装。</t>
  </si>
  <si>
    <t>广西德利迅达投资有限公司</t>
  </si>
  <si>
    <t>广西罗城新好农牧有限公司河池市罗城县新希望六和生态种养循环生猪养殖项目</t>
  </si>
  <si>
    <t>2019-450000-03-03-018886</t>
  </si>
  <si>
    <t>建设养殖母猪6750头、育肥猪72000头设施，包含妊娠舍、分娩舍等配套工程。</t>
  </si>
  <si>
    <t>广西罗城新好农牧有限公司</t>
  </si>
  <si>
    <t>广西誉升锗业高新技术有限公司广西誉升锗业高新技术有限公司深加工50吨锗项目</t>
  </si>
  <si>
    <t>2106-451209-89-02-333388</t>
  </si>
  <si>
    <t>在原址新建构筑物，主要包括辅助用房、还原区熔车间、制氢站、动力站房、二氧化锗车间、酸罐区、研发实验楼、丙类仓库、污水处理站。</t>
  </si>
  <si>
    <t>广西誉升锗业高新技术有限公司</t>
  </si>
  <si>
    <t>广西正鑫实业集团有限责任公司世界白裤瑶（南丹）大健康旅游扶贫产业园--云水谷高山油茶种植及精深加工项目</t>
  </si>
  <si>
    <t>2019-451221-13-03-035642</t>
  </si>
  <si>
    <t>总建筑面积1.2万平方米，建设原材料仓库、脱壳、粉碎车间、生产工具储藏车间、有机肥储藏仓库。</t>
  </si>
  <si>
    <t>广西正鑫实业集团有限责任公司</t>
  </si>
  <si>
    <t>广西正鑫实业集团有限责任公司世界白裤瑶（南丹）大健康旅游扶贫产业园--大健康文旅康养项目</t>
  </si>
  <si>
    <t>2019-451221-81-03-035647</t>
  </si>
  <si>
    <t>总建筑面积约1.2万平方米，建设拉希国家湿地公园建设。</t>
  </si>
  <si>
    <t>广西自然山水文化旅游投资有限公司广西古龙河—白龙洞风景名胜区六妹景区</t>
  </si>
  <si>
    <t>2017-451281-89-03-007202</t>
  </si>
  <si>
    <t>建设九头山山地观光、下枧河水上游览等项目。</t>
  </si>
  <si>
    <t>广西自然山水文化旅游投资有限公司</t>
  </si>
  <si>
    <t>河池产投洛东科恒实业有限公司洛东绿色科技产业园配套基础设施及PCB厂房一期项目</t>
  </si>
  <si>
    <t>2201-451203-04-01-625103</t>
  </si>
  <si>
    <t>项目总建筑面积9.15万平方米，包含光伏PCB厂房1栋，光伏PCB配套构筑物，以及园区内的建设路两段。</t>
  </si>
  <si>
    <t>河池产投洛东科恒实业有限公司</t>
  </si>
  <si>
    <t>河池福达农产品冷链有限公司河池福达农产品冷链物流园项目</t>
  </si>
  <si>
    <t>2019-451202-05-03-035263</t>
  </si>
  <si>
    <t>建设批发交易区、农副产品批发区、冷链配送区和综合配套区。</t>
  </si>
  <si>
    <t>河池福达农产品冷链有限公司</t>
  </si>
  <si>
    <t>河池市国有资产投资经营有限责任公司河池市大任产业园药融园原料药生产基地标准厂房项目</t>
  </si>
  <si>
    <t>2019-451209-27-01-024695</t>
  </si>
  <si>
    <t>总建筑面积为22.97万平方米，建设研发、质检楼、综合楼、车间14栋、仓库9栋、全厂总变电站等设施。</t>
  </si>
  <si>
    <t>河池市国有资产投资经营有限责任公司河池市大任产业园药融园药品制剂加工基地标准厂房项目</t>
  </si>
  <si>
    <t>2019-451209-27-01-032581</t>
  </si>
  <si>
    <t>总建筑面积为12.36万平方米，建设药剂加工车间、信息控制中心、药物储备及配送中心等。</t>
  </si>
  <si>
    <t>河池市国有资产投资经营有限责任公司河池市企业教育基地</t>
  </si>
  <si>
    <t>2020-451200-78-01-048082</t>
  </si>
  <si>
    <t>总建筑面积约4.05万平方米，建设办公区、宿舍区及相关配套设施。</t>
  </si>
  <si>
    <t>河池市鑫锋蓄电池有限公司新型蓄电池异地技改及环境综合治理项目</t>
  </si>
  <si>
    <t>2019-451209-38-03-020115</t>
  </si>
  <si>
    <t>年产1000万千伏安时新型铅酸蓄电池，主要供应电动车用、储能用、汽车及混合动力车用等。</t>
  </si>
  <si>
    <t>河池市鑫锋蓄电池有限责任公司</t>
  </si>
  <si>
    <t>河池市宜康旅游投资发展有限公司广西古龙河—白龙洞风景名胜区龙洲岛景区配套服务区</t>
  </si>
  <si>
    <t>2018-451281-61-01-024663</t>
  </si>
  <si>
    <t>建设刘三姐文化园、自驾车营地、休闲农业大棚等、环山休闲健身绿道、下枧河游客集散中心、刘三姐廊桥、旅游扶贫安置工程—竹坡馨苑及其配套设施。</t>
  </si>
  <si>
    <t>河池市宜康旅游投资发展有限公司</t>
  </si>
  <si>
    <t>化瑶族自治县水库和扶贫易地安置局大化瑶族自治县易地扶贫搬迁就业配套产业园项目</t>
  </si>
  <si>
    <t>2020-451229-50-01-04219</t>
  </si>
  <si>
    <t>总建筑面积14万平方米，建设标准化厂房、研发中心等相关配套设施。</t>
  </si>
  <si>
    <t>化瑶族自治县水库和扶贫易地安置局</t>
  </si>
  <si>
    <t>罗城仫佬族自治县城乡建设投资有限责任公司罗城仫佬族自治县农产品冷链物流产业园项目</t>
  </si>
  <si>
    <t>2110-451225-04-05-839616</t>
  </si>
  <si>
    <t>总建筑面积8.85万平方米，建设仓储中心、加工中心、商务中心及配套设施等内容。</t>
  </si>
  <si>
    <t>罗城仫佬族自治县城乡建设投资有限责任公司</t>
  </si>
  <si>
    <t>南丹县吉朗房地产开发有限责任公司南丹县全域旅游项目—丹泉文化旅游创业园</t>
  </si>
  <si>
    <t>2017-451221-61-03-015317</t>
  </si>
  <si>
    <t>总建筑面积12.5万平方米。建设桂西北游客集散中心、特色文化旅游商业区等。</t>
  </si>
  <si>
    <t>南丹县吉朗房地产开发有限责任公司</t>
  </si>
  <si>
    <t>南丹县五全新材料科技有限公司10万吨PBAT全降解生物母粒专用粉项目</t>
  </si>
  <si>
    <t>2101-451221-04-01-901171</t>
  </si>
  <si>
    <t>建设两条PBAT全降解生物母粒专用粉大型生产线、工业化厂房及仓储、电气等辅助设施。</t>
  </si>
  <si>
    <t>南丹县五全新材料科技有限公司</t>
  </si>
  <si>
    <t>南丹县振宏物流有限公司南丹县商贸大数据仓储冷链物流工程</t>
  </si>
  <si>
    <t>2018-451221-59-03-022361</t>
  </si>
  <si>
    <t>总建筑面积2.2万平方米。建设现代化仓储物流基地、冷库、农产品交易区、物流大数据平台以及配套设施。</t>
  </si>
  <si>
    <t>南丹县振宏物流有限公司</t>
  </si>
  <si>
    <t>天峨县工业集中区管理委员会天峨县林业产业科技创新示范园先行启动区项目</t>
  </si>
  <si>
    <t>2108-451222-04-01-978529</t>
  </si>
  <si>
    <t>总建筑面积20.86万平方米，建设A型厂房、B型厂房、附属楼等。</t>
  </si>
  <si>
    <t>天峨县工业集中区管理委员会</t>
  </si>
  <si>
    <t>天峨现代农业综合开发有限公司天峨县向阳镇全平村养殖基地基础设施建设项目</t>
  </si>
  <si>
    <t>2201-451222-04-05-101991</t>
  </si>
  <si>
    <t>新建牲畜养殖圈舍7栋7.69万平方米、生产管理用房0.13万平方米。</t>
  </si>
  <si>
    <t>天峨现代农业综合开发有限公司</t>
  </si>
  <si>
    <t>都安瑶族自治县国有资产投资经营有限公司都安瑶族自治县人民医院整体搬迁项目（一期）</t>
  </si>
  <si>
    <t>2102-451228-04-01-871550</t>
  </si>
  <si>
    <t>总建筑面积7.4万平方米，建设门诊楼、急诊楼、发热门诊楼等工程。</t>
  </si>
  <si>
    <t>都安瑶族自治县国有资产投资经营有限公司</t>
  </si>
  <si>
    <t>广西现代职业技术学院综合实训楼及周边广场建设工程</t>
  </si>
  <si>
    <t>2017-451202-82-01-001411</t>
  </si>
  <si>
    <t>建设综合实训楼，建筑面积6万平方米，附属设施5万平方米。</t>
  </si>
  <si>
    <t>广西现代职业技术学院</t>
  </si>
  <si>
    <t>河池市宜州区中医医院老年病诊疗康复楼项目</t>
  </si>
  <si>
    <t>2017-451281-83-01-501210</t>
  </si>
  <si>
    <t>建设含老年病门诊、老年病住院病区、老年病康复治疗区、附属配套用房等。</t>
  </si>
  <si>
    <t>河池市宜州区中医医院</t>
  </si>
  <si>
    <t>来宾市人民政府</t>
  </si>
  <si>
    <t>广西桂冠电力股份有限公司来宾市兴宾区良江镇农光互补光伏发电项目</t>
  </si>
  <si>
    <t>2202-450000-04-01-273603</t>
  </si>
  <si>
    <t>装机容量为115兆瓦（直流侧148兆瓦光伏），光伏电站新建一座110千伏升压站。</t>
  </si>
  <si>
    <t>广西桂冠电力股份有限公司</t>
  </si>
  <si>
    <t>广西来宾高投发展集团有限公司铝基新材料产业园标准厂房项目</t>
  </si>
  <si>
    <t>2020-451309-32-01-056716</t>
  </si>
  <si>
    <t>总建筑面积20万平方米，新建重工业厂房、轻工业厂房、标准厂房、办公科研楼等。</t>
  </si>
  <si>
    <t>广西来宾高投发展集团有限公司</t>
  </si>
  <si>
    <t>广西来宾高新园区投资发展有限责任公司来宾高新区科技产业园标准厂房项目</t>
  </si>
  <si>
    <t>2018-451308-39-01-030586</t>
  </si>
  <si>
    <t>总建筑面积19.7万平方米，建设标准厂房、科研实验楼、宿舍、食堂及相关配套设施。</t>
  </si>
  <si>
    <t>广西来宾高新园区投资发展有限责任公司</t>
  </si>
  <si>
    <t>广西来宾工业投资集团有限公司广西绿色家居整装产业园项目-基础设施及配套工程</t>
  </si>
  <si>
    <t>2202-451300-04-05-789081</t>
  </si>
  <si>
    <t>总建筑面积0.3万平方米，建设园区道路、污水管网等配套基础设施。</t>
  </si>
  <si>
    <t>广西来宾工业投资集团有限公司</t>
  </si>
  <si>
    <t>广西来宾雅居乐节能环保科技有限公司三江口节能环保生态产业园服装加工标准厂房及配套基础设施建设项目（二期）</t>
  </si>
  <si>
    <t>2101-451322-04-01-795196</t>
  </si>
  <si>
    <t>总建筑面积约50万平方米，建设标准厂房及基础配套设施。</t>
  </si>
  <si>
    <t>广西来宾雅居乐节能环保科技有限公司</t>
  </si>
  <si>
    <t>广西象州研滔环保科技有限公司及合作公司三江口节能环保生态产业园服装加工标准厂房及配套基础设施建设项目（一期）</t>
  </si>
  <si>
    <t>2019-451322-17-03-006378</t>
  </si>
  <si>
    <t>总建筑面积100万平米，建设道路8千米、供电线路6千米等。</t>
  </si>
  <si>
    <t>广西象州研滔环保科技有限公司及合作公司</t>
  </si>
  <si>
    <t>广西象州研滔环保科技有限公司及合作公司三江口节能环保生态产业园环保基础设施建设项目</t>
  </si>
  <si>
    <t>2019-451322-17-03-018840</t>
  </si>
  <si>
    <t>建设3×220吨/小时热电联产项目，配套供热管道、供电系统及灰渣场；建设30万吨/日工业污水处理厂及配套管网等。</t>
  </si>
  <si>
    <t>广西中钻达国际港务发展有限公司来宾港兴宾港区奇山作业区码头工程项目</t>
  </si>
  <si>
    <t>2019-451302-55-02-014395</t>
  </si>
  <si>
    <t>码头岸线长485米，共4个3000吨级泊位。</t>
  </si>
  <si>
    <t>广西中钻达国际港务发展有限公司</t>
  </si>
  <si>
    <t>桂中治旱乐滩水库引水灌区建设管理局桂中治旱乐滩水库引水灌区二期工程</t>
  </si>
  <si>
    <t>2017-450000-76-01-000931</t>
  </si>
  <si>
    <t>建设南干渠、迁江分干渠、石陵分干渠等，设计灌溉面积74.11万亩，设计引水流量34.02立方米/秒。</t>
  </si>
  <si>
    <t>桂中治旱乐滩水库引水灌区建设管理局</t>
  </si>
  <si>
    <t>桂中治旱乐滩水库引水灌区建设管理局桂中治旱乐滩水库引水灌区一期工程</t>
  </si>
  <si>
    <t>灌溉面积54.68万亩，设计引水流量70立方米/秒，供水人口92.23万人。</t>
  </si>
  <si>
    <t>华润电力投资有限公司华南分公司华润电力来宾象州沐恩50MW风电项目</t>
  </si>
  <si>
    <t>2109-450000-04-01-422118</t>
  </si>
  <si>
    <t>建设装机容量50兆瓦风力发电项目。</t>
  </si>
  <si>
    <t>华润电力投资有限公司华南分公司</t>
  </si>
  <si>
    <t>金秀金恒产业投资有限公司广西金秀大瑶山竹木生态循环经济产业园（一期）</t>
  </si>
  <si>
    <t>2202-451324-04-01-303951</t>
  </si>
  <si>
    <t>建筑面积约36.5万平方米，建设竹木精品精深加工标准厂房、标准仓库、办公楼、员工宿舍及产业园配套道路等。</t>
  </si>
  <si>
    <t>金秀金恒产业投资有限公司</t>
  </si>
  <si>
    <t>金秀瑶族自治县工业园区管理委员会金秀瑶族自治县乡村振兴有机农特产品良种开发与深加工示范基地（一期）项目</t>
  </si>
  <si>
    <t>2109-451324-04-05-611364</t>
  </si>
  <si>
    <t>总建筑面积8万平方米，建设标准化厂房、仓储中心，配套建设厂区道路以及停车场、给排水等。</t>
  </si>
  <si>
    <t>金秀瑶族自治县工业园区管理委员会</t>
  </si>
  <si>
    <t>金秀瑶族自治县水利局广西金秀瑶族自治县郎旁水库工程</t>
  </si>
  <si>
    <t>2018-451300-76-01-001081</t>
  </si>
  <si>
    <t>总库容152万立方米，引水规模为0.98万立方米/日，建设拦河坝、引水建筑物等。</t>
  </si>
  <si>
    <t>金秀瑶族自治县水利局</t>
  </si>
  <si>
    <t>武宣县工业投资有限责任公司来宾港武宣港区龙从作业区一期工程</t>
  </si>
  <si>
    <t>2017-451323-48-02-007534</t>
  </si>
  <si>
    <t>新建6个3000吨级泊位。</t>
  </si>
  <si>
    <t>武宣县工业投资有限责任公司</t>
  </si>
  <si>
    <t>武宣县交通运输局G209武宣县东绕城公路</t>
  </si>
  <si>
    <t>2017-451323-48-01-029486</t>
  </si>
  <si>
    <t>一级公路，全长17.1千米，路基红线宽25.5米，路面红线宽24米。</t>
  </si>
  <si>
    <t>武宣县交通运输局</t>
  </si>
  <si>
    <t>武宣县益丰农村建设发展投资有限公司广西武宣县县城饮用水供水工程</t>
  </si>
  <si>
    <t>2017-451323-76-01-001130</t>
  </si>
  <si>
    <t>新建高达水库枢纽工程，总库容为1079万立方米，引水工程输水管全长约31千米，日供水5万吨自来水厂。</t>
  </si>
  <si>
    <t>武宣县益丰农村建设发展投资有限公司</t>
  </si>
  <si>
    <t>象州县交通运输局金秀桐木经导江至武宣河马公路（象州段）</t>
  </si>
  <si>
    <t>2018-451322-54-01-004341</t>
  </si>
  <si>
    <t>路线总长60千米，二级公路，路基红线宽度10米，设计时速40千米/小时。</t>
  </si>
  <si>
    <t>象州县交通运输局</t>
  </si>
  <si>
    <t>象州县森众燃气有限公司象州县石龙开发区天然气利用工程项目（一期）</t>
  </si>
  <si>
    <t>2019-450000-45-02-035751</t>
  </si>
  <si>
    <t>建设1座LNG储配站、4个100立方米的储罐以及相应的气化配套设施、1条长度约25千米的DN350无缝钢管长输管线。</t>
  </si>
  <si>
    <t>象州县森众燃气有限公司</t>
  </si>
  <si>
    <t>象州县政通资产经营管理有限公司国道G355象州县城至象州东（梧柳高速公路收费站出口）段道路改建一期工程</t>
  </si>
  <si>
    <t>2019-451322-54-01-022964</t>
  </si>
  <si>
    <t>一期工程设计路线总长5.6千米，路基红线宽24.5/20米。</t>
  </si>
  <si>
    <t>象州县政通资产经营管理有限公司</t>
  </si>
  <si>
    <t>忻城县住房和城乡建设局忻城县域交通基础设施提升改造工程</t>
  </si>
  <si>
    <t>2020-451321-54-01-037062</t>
  </si>
  <si>
    <t>建设城区道路、绕城主干线和清水河大道提升改造工程，道路总长28.38千米。</t>
  </si>
  <si>
    <t>忻城县住房和城乡建设局</t>
  </si>
  <si>
    <t>中国航空工业新能源投资有限公司象州运江100MW光伏发电项目</t>
  </si>
  <si>
    <t>2104-450000-04-01-240393</t>
  </si>
  <si>
    <t>规划装机100兆瓦容量光伏组件。</t>
  </si>
  <si>
    <t>中国航空工业新能源投资有限公司</t>
  </si>
  <si>
    <t>中国航空工业新能源有限公司象州县百丈风电场工程</t>
  </si>
  <si>
    <t>2018-451322-44-02-008213</t>
  </si>
  <si>
    <t>总装机容量15万千瓦。</t>
  </si>
  <si>
    <t>中国航空工业新能源有限公司</t>
  </si>
  <si>
    <t>中节能来宾风力发电有限公司中节能忻城宿邓低风速试验风电场二期工程</t>
  </si>
  <si>
    <t>2112-450000-04-01-738911</t>
  </si>
  <si>
    <t>总装机容量约110兆瓦，安装23台单机容量4000千瓦、4台单机容量4550千瓦风力发电机组，新建一座220千伏升压站。</t>
  </si>
  <si>
    <t>中节能来宾风力发电有限公司</t>
  </si>
  <si>
    <t>广西桂垦新黔牧业有限公司广西桂垦新黔牧业有限公司年产20万吨猪系列全价配合饲料厂建设项目</t>
  </si>
  <si>
    <t>2103-451323-04-05-260198</t>
  </si>
  <si>
    <t>建设年产20万吨猪系列全价配合饲料生产线及其配套设施设备；建设生产厂房、化验室、锅炉房及配套卸料棚共约1.1万平方米。</t>
  </si>
  <si>
    <t>广西桂垦新黔牧业有限公司</t>
  </si>
  <si>
    <t>广西国锐新型建材有限公司石灰岩开发绿色建材及白云岩深加工项目</t>
  </si>
  <si>
    <t>2108-451302-04-05-932101</t>
  </si>
  <si>
    <t>项目分两期建设。其中，一期建设重钙粉生产线、干混砂浆生产线以及配套辅助生产设施；二期建设重钙粉生产线、绿色建材生产线以及辅助生产设施。</t>
  </si>
  <si>
    <t>广西国锐新型建材有限公司</t>
  </si>
  <si>
    <t>广西好多树木业有限公司胶合板厂建设项目</t>
  </si>
  <si>
    <t>2020-451322-20-03-025764</t>
  </si>
  <si>
    <t>一期预计形成日产4万张胶合板的生产能力；二期搭建面积约为3万平方米的厂房，将形成日产7.5万张胶合板的生产能力。</t>
  </si>
  <si>
    <t>广西好多树木业有限公司</t>
  </si>
  <si>
    <t>广西昊益民生物科技有限公司来宾市兴宾区蒙村镇建年产10万吨非粮型肉牛专用秸秆颗粒饲料项目</t>
  </si>
  <si>
    <t>2108-451302-04-01-784192</t>
  </si>
  <si>
    <t>项目建设集秸秆饲料化综合利用、肉牛繁育生态养殖、秸秆-畜禽粪污有机肥生产、肉牛冷链屠宰加工为一体的产业链示范基地。</t>
  </si>
  <si>
    <t>广西昊益民生物科技有限公司</t>
  </si>
  <si>
    <t>广西合山华臻新材料有限公司年产26万吨高分子改性复合材料项目</t>
  </si>
  <si>
    <t>2018-451381-29-03-043096</t>
  </si>
  <si>
    <t>建设年产26万吨高分子改性复合材料。</t>
  </si>
  <si>
    <t>广西合山华臻新材料有限公司</t>
  </si>
  <si>
    <t>广西金陵农牧集团有限公司武宣金陵国家级生猪全产业链示范园区一期项目</t>
  </si>
  <si>
    <t>2103-451323-04-05-953110</t>
  </si>
  <si>
    <t>新建3个1万头母猪生产线的高生物安全级别种猪场、3个育肥场等。</t>
  </si>
  <si>
    <t>广西金陵农牧集团有限公司</t>
  </si>
  <si>
    <t>广西坤升石业有限公司年产200万吨钙塑新材料循环经济产业链项目</t>
  </si>
  <si>
    <t>2111-451302-04-05-747722</t>
  </si>
  <si>
    <t>建设年生产规模200万吨钙塑板/箱生产线，新建加工区生产厂房、中心料仓、办公用房、道路等。</t>
  </si>
  <si>
    <t>广西坤升石业有限公司</t>
  </si>
  <si>
    <t>广西来宾宾信投资集团有限公司中国食品安全生产（广西）示范园标准厂房及配套设施项目</t>
  </si>
  <si>
    <t>2109-451302-04-01-893392</t>
  </si>
  <si>
    <t>总建筑面积9.14万平方米，建设标准厂房、人才孵化基地、污水处理厂等。</t>
  </si>
  <si>
    <t>广西来宾宾信投资集团有限公司</t>
  </si>
  <si>
    <t>广西来宾市高森木业有限公司年产16万立方米高端生态板项目</t>
  </si>
  <si>
    <t>2107-451302-04-01-634642</t>
  </si>
  <si>
    <t>一期建设生产车间、仓库、办公综合楼、配电室等辅助用房，安装热压机、冷压机等。二期建设20个标准厂房及配套设施。</t>
  </si>
  <si>
    <t>广西来宾市高森木业有限公司</t>
  </si>
  <si>
    <t>广西绿邦新材料有限公司年产50万立方米可饰面定向结构刨花板项目</t>
  </si>
  <si>
    <t>2201-451302-04-01-895392</t>
  </si>
  <si>
    <t>建筑总面积11万平方米，建设厂房、可饰面定向结构刨花板条生产线、宿舍、办公楼等。</t>
  </si>
  <si>
    <t>广西绿邦新材料有限公司</t>
  </si>
  <si>
    <t>广西奇尊农林环保科技有限公司中国来宾超级红木（不开裂红木）生产加工全球枢纽中心项目</t>
  </si>
  <si>
    <t>2106-451302-04-01-324364</t>
  </si>
  <si>
    <t>新建综合楼、研发楼、9个标准厂房，设计年产红木产品产量60万立方米。</t>
  </si>
  <si>
    <t>广西奇尊农林环保科技有限公司</t>
  </si>
  <si>
    <t>广西群益新材料有限公司年产40万立方米环保家具板及全屋定制家具生产线项目</t>
  </si>
  <si>
    <t>2104-451323-04-01-800818</t>
  </si>
  <si>
    <t>新建年产40万立方米超强轻质环保刨花板生产线、全屋定制家具生产线及配套削片车间、刨片车间、制胶车间、铺装车间、仓库、堆场。</t>
  </si>
  <si>
    <t>广西群益新材料有限公司</t>
  </si>
  <si>
    <t>广西仙鹤能源发展有限公司广西三江口新区高性能纸基新材料产业园热电联产项目</t>
  </si>
  <si>
    <t>2107-450000-04-01-957988</t>
  </si>
  <si>
    <t>建设350吨/小时高温超高压循环流化床锅炉3台，配套建设50兆瓦背压式汽轮发电机组2台。</t>
  </si>
  <si>
    <t>广西仙鹤能源发展有限公司</t>
  </si>
  <si>
    <t>广西仙鹤新材料有限公司广西三江口新区高性能纸基新材料项目</t>
  </si>
  <si>
    <t>2103-451302-04-01-971232</t>
  </si>
  <si>
    <t>项目分三期建设。浆年产量150万吨，纸年产量200万吨，浆纸合计年产量350万吨。</t>
  </si>
  <si>
    <t>广西仙鹤新材料有限公司</t>
  </si>
  <si>
    <t>广西忻城海硕新建筑材料有限公司忻城加书新材料综合加工产业园</t>
  </si>
  <si>
    <t>2102-451321-04-01-560815</t>
  </si>
  <si>
    <t>一期建设年生产600万平方米中高端板材生产区及配套设施，二期为优质饰面石材综合开发等。</t>
  </si>
  <si>
    <t>广西忻城海硕新建筑材料有限公司</t>
  </si>
  <si>
    <t>广西再润生态科技有限公司广西再润微生物生态应用产业项目</t>
  </si>
  <si>
    <t>2203-451302-04-01-376412</t>
  </si>
  <si>
    <t>引进微生物自动生产线两条，年产10万吨产品微生物菌剂。</t>
  </si>
  <si>
    <t>广西再润生态科技有限公司</t>
  </si>
  <si>
    <t>广西中金岭南矿业有限责任公司盘龙铅锌矿6000吨每天采选扩产改造工程</t>
  </si>
  <si>
    <t>2017-450000-09-02-500968</t>
  </si>
  <si>
    <t>选铅锌矿石生产能力从3000吨每天扩产至6000吨每天。</t>
  </si>
  <si>
    <t>广西中金岭南矿业有限责任公司</t>
  </si>
  <si>
    <t>广西壮族自治区国有维都林场广西雅江（来宾）油茶小镇</t>
  </si>
  <si>
    <t>2019-451302-02-03-039680</t>
  </si>
  <si>
    <t>建设游客中心、风铃木文创园、樱花文创园、茶花博览园、油茶古树园、油茶种质资源库等。</t>
  </si>
  <si>
    <t>广西壮族自治区国有维都林场</t>
  </si>
  <si>
    <t>合山市春旭环保科技有限责任公司年产100万吨复合环保新型材料项目</t>
  </si>
  <si>
    <t>2017-451381-26-03-040354</t>
  </si>
  <si>
    <t>建设10条高活性氧化钙生产线和氢氧化钙深加工车间，年产100万吨复合环保新型材料。</t>
  </si>
  <si>
    <t>合山市春旭环保科技有限责任公司</t>
  </si>
  <si>
    <t>华润水泥（武宣）有限公司华润武宣新型建材产业园项目</t>
  </si>
  <si>
    <t>2020-451323-30-03-062962</t>
  </si>
  <si>
    <t>建设年产40万立方米装配式建筑、年产500万吨精品骨料生产线、年处理10万吨危废处置等。</t>
  </si>
  <si>
    <t>华润水泥（武宣）有限公司</t>
  </si>
  <si>
    <t>金秀莲花山景区开发有限公司广西大瑶山国家级自然保护区莲花山景区生态旅游项目及配套设施</t>
  </si>
  <si>
    <t>2018-451324-72-02-001994</t>
  </si>
  <si>
    <t>建设生态宣教工程、生态解说工程、道路交通设施等。</t>
  </si>
  <si>
    <t>金秀莲花山景区开发有限公司</t>
  </si>
  <si>
    <t>金秀瑶族自治县工业园区管理委员会金秀瑶族自治县智慧物流储运中心（一期）</t>
  </si>
  <si>
    <t>2020-451324-59-01-049889</t>
  </si>
  <si>
    <t>总建筑面积14.3万平方米，建设大型冷库、电商中心、研发中心等设施。</t>
  </si>
  <si>
    <t>金秀瑶族自治县旅游投资有限公司金秀县文化旅游综合服务区项目</t>
  </si>
  <si>
    <t>2019-451324-78-01-028773</t>
  </si>
  <si>
    <t>总建筑面积11.04万平方米。新建特色酒店、民宿、民族商业步行街、立体停车场等。</t>
  </si>
  <si>
    <t>金秀瑶族自治县旅游投资有限公司</t>
  </si>
  <si>
    <t>来宾驰普投资开发有限公司象州县桂中森林工业城产业标准厂房建设项目（一期）</t>
  </si>
  <si>
    <t>2019-451322-05-03-002172</t>
  </si>
  <si>
    <t>总建筑面积约50万平方米，建设标准厂房，开发引进木地板基材、胶合板、高端家具基材加工为主的企业入园。</t>
  </si>
  <si>
    <t>来宾驰普投资开发有限公司</t>
  </si>
  <si>
    <t>来宾市大茂发林业开发有限公司兴宾区林产业深加工园区</t>
  </si>
  <si>
    <t>2020-451302-20-03-037222</t>
  </si>
  <si>
    <t>总建筑面积约100万平方米，建设现代林产品深加工产业园，设计建设密集型新型厂房。</t>
  </si>
  <si>
    <t>来宾市大茂发林业开发有限公司</t>
  </si>
  <si>
    <t>来宾市武宣县桂中子木业集团有限公司年产18万立方米多层实木复合贴面生态板项目</t>
  </si>
  <si>
    <t>2112-451323-04-01-705242</t>
  </si>
  <si>
    <t>总建筑面积5.2万平方米，建设生产车间、综合楼等，购置安装热压机、冷压机等机械设备。</t>
  </si>
  <si>
    <t>来宾市武宣县桂中子木业集团有限公司</t>
  </si>
  <si>
    <t>来宾市兴宾区日昌升新材料有限公司来宾市兴宾区大湾镇西洋山建筑新型骨料项目</t>
  </si>
  <si>
    <t>2018-450000-10-03-008794</t>
  </si>
  <si>
    <t>总建筑面积0.5万平方米，建设生产厂区、加工区、转运仓库、4条生产线等配套设施。</t>
  </si>
  <si>
    <t>来宾市兴宾区日昌升新材料有限公司</t>
  </si>
  <si>
    <t>来宾市永典木业有限公司年产14万立方米建筑模板及5万立方米家具生态板项目</t>
  </si>
  <si>
    <t>2020-451323-20-03-032176</t>
  </si>
  <si>
    <t>建设年产1万立方米建筑模板生产线共19条，配套建设备料仓、生产车间、成品仓库等。</t>
  </si>
  <si>
    <t>来宾市永典木业有限公司</t>
  </si>
  <si>
    <t>武宣伟光汇通文化旅游开发有限公司武仙古城项目</t>
  </si>
  <si>
    <t>2105-451323-04-01-218827</t>
  </si>
  <si>
    <t>建设特色文化旅游古镇，开发文化旅游景点设施。</t>
  </si>
  <si>
    <t>武宣伟光汇通文化旅游开发有限公司</t>
  </si>
  <si>
    <t>武宣县工业投资有限责任公司武宣县桂中电子智能终端制造基地项目</t>
  </si>
  <si>
    <t>2019-451323-39-01-043607</t>
  </si>
  <si>
    <t>建设标准厂房、研发设计及信息中心、场地平整和土石方工程等。</t>
  </si>
  <si>
    <t>象州国鸿物流有限责任公司来宾市象州物流产业园建设项目</t>
  </si>
  <si>
    <t>2017-451322-59-03-022389</t>
  </si>
  <si>
    <t>总建筑面积12.6平方米，建设二手车交易市场、汽车4S店、仓储物流等。</t>
  </si>
  <si>
    <t>象州国鸿物流有限责任公司</t>
  </si>
  <si>
    <t>正大食品（来宾）有限公司来宾百万头生猪全产业链项目</t>
  </si>
  <si>
    <t>2102-451300-04-01-655151</t>
  </si>
  <si>
    <t>建设年宰100万头生猪规模屠宰场，建设待宰车间、屠宰车间、冷却车间、分割车间、冻结冷藏车间等设施。</t>
  </si>
  <si>
    <t>正大食品（来宾）有限公司</t>
  </si>
  <si>
    <t>金秀瑶族自治县教育体育局来宾市金秀民族体育文化公园（体育场）项目</t>
  </si>
  <si>
    <t>2109-451324-04-01-932756</t>
  </si>
  <si>
    <t>新建体育场1座，总建筑面积2.77万平方米，含标准足球场、8道次的400米跑道、16000个座位的环形看台。</t>
  </si>
  <si>
    <t>金秀瑶族自治县教育体育局</t>
  </si>
  <si>
    <t>金秀瑶族自治县瑶医医院广西金秀国际瑶医医院一期工程</t>
  </si>
  <si>
    <t>2020-451300-84-01-024479</t>
  </si>
  <si>
    <t>总建筑面积为6.19万平方米，设置床位500张。建设急诊、门诊、住院、医技科室和药剂科室等基本医疗用房等。</t>
  </si>
  <si>
    <t>金秀瑶族自治县瑶医医院</t>
  </si>
  <si>
    <t>武宣县教育体育局武宣体育综合体</t>
  </si>
  <si>
    <t>2111-451323-04-01-760730</t>
  </si>
  <si>
    <t>建设赛艇、皮划艇、龙舟比赛场馆等训练及比赛的标准场地，集体育赛事、群众健身、文化、展览展示、旅游等综合一体的多功能场馆。</t>
  </si>
  <si>
    <t>武宣县教育体育局</t>
  </si>
  <si>
    <t>武宣县人民医院迁址新建项目（一期）</t>
  </si>
  <si>
    <t>2020-451323-84-01-062827</t>
  </si>
  <si>
    <t>建设床位780张，总建筑面积约10万平方米，建设门诊楼、医技楼、住院楼等设施。</t>
  </si>
  <si>
    <t>武宣县人民医院</t>
  </si>
  <si>
    <t>武宣县文化体育广电局大藤峡博物馆项目</t>
  </si>
  <si>
    <t>2017-451323-87-01-000211</t>
  </si>
  <si>
    <t>总建筑面积1.3万平方米，建设大藤峡历史文化展厅、特色景观展厅等配套设施。</t>
  </si>
  <si>
    <t>武宣县文化体育广电局</t>
  </si>
  <si>
    <t>崇左市人民政府</t>
  </si>
  <si>
    <t>崇左南方水泥有限公司崇左中心港区叫册作业区一期工程</t>
  </si>
  <si>
    <t>2018-451402-55-02-025514</t>
  </si>
  <si>
    <t>新建5个1000吨级泊位码头。</t>
  </si>
  <si>
    <t>崇左南方水泥有限公司</t>
  </si>
  <si>
    <t>崇左市城市工业区管理委员会中泰崇左产业园新材料标准厂房一期及排污配套基础设施PPP项目</t>
  </si>
  <si>
    <t>2020-451400-47-01-052264</t>
  </si>
  <si>
    <t>建设约2.8万平方米的标准厂房、规模为1.3万立方米/日的污水处理厂一座、铺设污水管网29.7千米。</t>
  </si>
  <si>
    <t>崇左市城市工业区管理委员会</t>
  </si>
  <si>
    <t>崇左市鸿盛投资开发有限责任公司崇左市江州区经济产业园驮卢片区基础配套设施项目</t>
  </si>
  <si>
    <t>2101-451402-04-01-605875</t>
  </si>
  <si>
    <t>新建一座日供水1.5万吨的自来水厂及配套管网21千米，以及配套路网设施。</t>
  </si>
  <si>
    <t>崇左市鸿盛投资开发有限责任公司</t>
  </si>
  <si>
    <t>崇左市鸿盛投资开发有限责任公司崇左市江州区华绿生物现代农业食用菌工厂化项目</t>
  </si>
  <si>
    <t>2203-451402-04-05-217488</t>
  </si>
  <si>
    <t>建筑面积13.6万平方米，主要建设生产厂房、设备用房、厂区道路、绿化、给排水管道、配电设施、供电管线及污水处理设施、供汽工程等。</t>
  </si>
  <si>
    <t>崇左市交通运输局S313崇左至龙州响水公路</t>
  </si>
  <si>
    <t>2019-451400-48-01-044585</t>
  </si>
  <si>
    <t>道路总长29千米，路基红线宽22.5米。</t>
  </si>
  <si>
    <t>崇左市交通运输局</t>
  </si>
  <si>
    <t>崇左市交通运输局广西左江山秀船闸扩能工程</t>
  </si>
  <si>
    <t>2018-451421-55-01-004798</t>
  </si>
  <si>
    <t>船闸等级为Ⅲ级（兼顾2000吨级船闸）。</t>
  </si>
  <si>
    <t>崇左市交通运输局G219宁明北山至爱店旺英公路</t>
  </si>
  <si>
    <t>2019-451422-48-01-008803</t>
  </si>
  <si>
    <t>二级公路，全长约51.2千米，路基红线宽10/15米。</t>
  </si>
  <si>
    <t>崇左市交通运输局G243龙州至凭祥公路</t>
  </si>
  <si>
    <t>2017-451400-54-01-001957</t>
  </si>
  <si>
    <t>二级公路，全长57.93千米，修建里程42.88千米。</t>
  </si>
  <si>
    <t>崇左市交通运输局S215崇左至宁明公路</t>
  </si>
  <si>
    <t>2019-451422-48-01-003541</t>
  </si>
  <si>
    <t>二级公路，路线全长约55千米，路基红线宽10米。</t>
  </si>
  <si>
    <t>崇左市水利投资有限责任公司崇左市城区生态水系修复工程</t>
  </si>
  <si>
    <t>2019-451402-76-01-003939</t>
  </si>
  <si>
    <t>6条河道、16座湖泊、1座湿地的修复及连通工程和2项截污等工程。</t>
  </si>
  <si>
    <t>崇左市水利投资有限责任公司</t>
  </si>
  <si>
    <t>崇左市住房和城乡建设局崇左市城区供排水一体化PPP项目</t>
  </si>
  <si>
    <t>2108-451400-04-05-528393</t>
  </si>
  <si>
    <t>建设城区水体整治工程、城区排水管网升级改造工程、崇左市江南污水厂扩建工程、崇左市应急污水处理站工程、崇左市备用水源引水及渠弄水厂供水工程、城区道路等。</t>
  </si>
  <si>
    <t>崇左市住房和城乡建设局</t>
  </si>
  <si>
    <t>崇左市住房和城乡建设局崇左市城西片区基础设施及配套工程（一期）PPP项目</t>
  </si>
  <si>
    <t>2019-451402-48-01-034647</t>
  </si>
  <si>
    <t>建设道路桥梁、邻里中心、道路两侧经营性项目等。</t>
  </si>
  <si>
    <t>崇左市左江治旱工程管理中心左江治旱驮英水库及灌区工程</t>
  </si>
  <si>
    <t>2017-451422-76-01-001331</t>
  </si>
  <si>
    <t>驮英水库，库容2.28亿立方米，有效库容1.51亿立方米；驮英水库灌区工程，设计灌溉面积84.12万亩。</t>
  </si>
  <si>
    <t>崇左市左江治旱工程管理中心</t>
  </si>
  <si>
    <t>大新县生态文化旅游建设有限公司大新县向水河龙门河景观提升改造工程</t>
  </si>
  <si>
    <t>2020-451424-78-01-046443</t>
  </si>
  <si>
    <t>景观面积约68.1万平方米，建设滨江绿道、鸳鸯桥等景观工程，以及商业街、酒店等配套工程。</t>
  </si>
  <si>
    <t>大新县生态文化旅游建设有限公司</t>
  </si>
  <si>
    <t>扶绥桂民投投资有限公司南宁空港扶绥经济区桂民投产业园基础设施项目</t>
  </si>
  <si>
    <t>2101-451421-04-01-332455</t>
  </si>
  <si>
    <t>建设路网共12条、中央公园及其配套设施、标准厂房等。</t>
  </si>
  <si>
    <t>扶绥桂民投投资有限公司</t>
  </si>
  <si>
    <t>扶绥县交通投资有限责任公司扶绥山圩至中泰产业园公路</t>
  </si>
  <si>
    <t>2018-451421-48-01-003935</t>
  </si>
  <si>
    <t>一级公路，全长55.1千米，路基红线宽24.5米。</t>
  </si>
  <si>
    <t>扶绥县交通投资有限责任公司</t>
  </si>
  <si>
    <t>扶绥新奥能源发展有限公司山圩产业园综合能源项目</t>
  </si>
  <si>
    <t>2019-451421-44-02-001105</t>
  </si>
  <si>
    <t>新建4×45蒸吨次高压生物质蒸汽锅炉，2×9兆瓦背压式汽轮机等配套设施。</t>
  </si>
  <si>
    <t>扶绥新奥能源发展有限公司</t>
  </si>
  <si>
    <t>广西崇左市城市建设投资发展集团有限公司大新德天至硕龙公路</t>
  </si>
  <si>
    <t>2018-451424-48-01-033415</t>
  </si>
  <si>
    <t>道路全长13.9千米，路基红线宽10米。</t>
  </si>
  <si>
    <t>广西崇左市城市建设投资发展集团有限公司</t>
  </si>
  <si>
    <t>广西扶绥启源水务投资有限公司扶绥县空港扶贫创业城项目</t>
  </si>
  <si>
    <t>2020-451421-47-01-053761</t>
  </si>
  <si>
    <t>总建筑面积27.9万平方米，建设农村产权交易中心、标准厂房等工程。</t>
  </si>
  <si>
    <t>广西扶绥启源水务投资有限公司</t>
  </si>
  <si>
    <t>广西扶绥启源水务投资有限公司广西扶绥林业循环经济带雷卡分园标准厂房项目</t>
  </si>
  <si>
    <t>2112-451421-04-05-837344</t>
  </si>
  <si>
    <t>总建筑面积15.4万平方米，建设标准厂房、宿舍楼、办公楼及配套设施。</t>
  </si>
  <si>
    <t>广西扶绥启源水务投资有限公司中国-东盟南宁空港扶绥经济区自来水厂及配套管网工程</t>
  </si>
  <si>
    <t>2020-451421-46-01-006210</t>
  </si>
  <si>
    <t>新建一座近期规模为20万立方米/日净水厂，扩建规模为26万立方米/日加压站，配套配水管网等设施。</t>
  </si>
  <si>
    <t>广西扶绥启源水务投资有限公司南宁空港扶绥经济区木业家居产业集聚区桂民投产业园干道系统工程（一期）</t>
  </si>
  <si>
    <t>2019-451421-48-01-040066</t>
  </si>
  <si>
    <t>新建四条市政道路，总长度约19.26千米。</t>
  </si>
  <si>
    <t>广西扶绥启源水务投资有限公司广西扶绥林业循环经济带雷卡分园道路系统（一期）工程</t>
  </si>
  <si>
    <t>2018-451421-48-01-043678</t>
  </si>
  <si>
    <t>建设7条市政道路，总长9.8千米，包含经五路、经六路、经七路、经八路、经九路、纬六路、纬七路。</t>
  </si>
  <si>
    <t>广西扶绥同正投融资集团有限公司广西扶绥县城区江河湖库水系连通项目一期工程</t>
  </si>
  <si>
    <t>2018-451421-76-01-011821</t>
  </si>
  <si>
    <t>主要进行西湖治理、南湖治理；修建西湖和南湖连通涵、西湖出口排洪闸；新建岜盆拦河坝、岜盆取水闸、岜盆河引水渠防洪闸、岜盆河引水渠溢流侧堰、汪庄渠节制闸、汪庄渠取水闸等；新建岜盆引水渠5.22千米。</t>
  </si>
  <si>
    <t>广西扶绥同正投融资集团有限公司</t>
  </si>
  <si>
    <t>广西扶绥万年青投资有限公司扶绥县七星路项目</t>
  </si>
  <si>
    <t>2020-451421-48-01-038142</t>
  </si>
  <si>
    <t>道路全长约1.99千米，路基宽15米。主要建设道路工程、交通工程、给水工程、排水工程、电力电信工程、照明工程及其他附属工程等。</t>
  </si>
  <si>
    <t>广西扶绥万年青投资有限公司</t>
  </si>
  <si>
    <t>广西空港投资开发有限责任公司中国-东盟南宁空港扶绥经济区玄武路（永吉路-规划路路段）道路工程项目</t>
  </si>
  <si>
    <t>2019-451421-54-01-039648</t>
  </si>
  <si>
    <t>全长1.32千米，城市主干路，道路红线宽40米，设计速度50千米/小时。</t>
  </si>
  <si>
    <t>广西空港投资开发有限责任公司</t>
  </si>
  <si>
    <t>广西空港投资开发有限责任公司中国-东盟南宁空港扶绥经济区玄武路（华阳路-永吉路路段）道路工程项目</t>
  </si>
  <si>
    <t>2019-451421-54-01-039651</t>
  </si>
  <si>
    <t>全长1.25千米，城市主干路，道路红线宽40米，设计速度50千米/小时。</t>
  </si>
  <si>
    <t>广西空港投资开发有限责任公司南宁空港扶绥经济区桂民投产业园一期路网工程</t>
  </si>
  <si>
    <t>2020-451421-54-01-007277</t>
  </si>
  <si>
    <t>包含5条路网，总长度约为11千米.</t>
  </si>
  <si>
    <t>广西空港投资开发有限责任公司南宁空港扶绥经济区桂民投产业园二期路网工程</t>
  </si>
  <si>
    <t>2020-451421-54-01-028102</t>
  </si>
  <si>
    <t>路网工程包含6条路网，总长度约6千米。</t>
  </si>
  <si>
    <t>广西空港投资开发有限责任公司扶绥将军岭码头疏港大道</t>
  </si>
  <si>
    <t>2017-451421-48-01-027362</t>
  </si>
  <si>
    <t>城市主干道，全长9.9千米，路基红线宽40米。</t>
  </si>
  <si>
    <t>广西空港投资开发有限责任公司广西·中国糖业园空港园区路网工程</t>
  </si>
  <si>
    <t>2019-451421-54-01-032034</t>
  </si>
  <si>
    <t>建设双全路等5条道路，总长17.8千米。</t>
  </si>
  <si>
    <t>广西养利农业投资开发有限公司大新硕龙口岸（升格）基础设施工程-硕龙口岸（岩应通道）</t>
  </si>
  <si>
    <t>2018-451424-47-01-029382</t>
  </si>
  <si>
    <t>总建筑面积约2万平方米，建设联检申报楼、海关查验设施、检验检疫设施等。</t>
  </si>
  <si>
    <t>广西养利农业投资开发有限公司</t>
  </si>
  <si>
    <t>广西中盛建设投资有限公司广西中国-东盟青年产业园铜业大道及其支线项目</t>
  </si>
  <si>
    <t>2020-451421-54-01-002114</t>
  </si>
  <si>
    <t>新建铜业大道2.71千米。支线一道路红线宽40米，设计长度201米；支线二道路红线宽30米，设计长度376米。</t>
  </si>
  <si>
    <t>广西中盛建设投资有限公司</t>
  </si>
  <si>
    <t>广西中盛建设投资有限公司广西中国-东盟青年产业园铜循环下游产业园基础设施项目</t>
  </si>
  <si>
    <t>2018-451421-47-01-041345</t>
  </si>
  <si>
    <t>总建筑面积1万平方米，建设标准厂房三期、工人新村二期工程等。</t>
  </si>
  <si>
    <t>广西中盛建设投资有限公司广西中国-东盟青年产业园扶贫创业基地</t>
  </si>
  <si>
    <t>2019-451421-47-01-034249</t>
  </si>
  <si>
    <t>总建筑面积5.5万平方米，建设标准厂房二期、五期，以及富安路、纵十一路和凤湖路。</t>
  </si>
  <si>
    <t>广西中盛建设投资有限公司广西中国-东盟青年产业园新型城镇化建设（Ⅰ期）项目</t>
  </si>
  <si>
    <t>2017-451421-47-01-031639</t>
  </si>
  <si>
    <t>建设标准厂房、工人新村等；新建道路3条。</t>
  </si>
  <si>
    <t>广西中盛建设投资有限公司广西中国-东盟青年产业园凤湖路、龙湖路工程</t>
  </si>
  <si>
    <t>2017-451421-48-01-002200</t>
  </si>
  <si>
    <t>城市次干路，设计路线全长3.99千米，道路红线宽16.5米；龙湖路、绕湖路全长5.67千米，道路红线宽16.5米；丰源路全长2.13千米，道路红线宽9米。</t>
  </si>
  <si>
    <t>广西中盛建设投资有限公司广西中国-东盟青年产业园工业水厂提升改造及化工区排水管网项目</t>
  </si>
  <si>
    <t>2020-451421-48-01-049293</t>
  </si>
  <si>
    <t>新建自来水厂及配套建设供水管道、化工集中区雨水排放工程。</t>
  </si>
  <si>
    <t>龙州边境建设投资有限公司龙州县水口口岸二桥监管货场项目</t>
  </si>
  <si>
    <t>2020-451423-59-01-041249</t>
  </si>
  <si>
    <t>总建筑面积约13万平方米，建设待检区、综合联检楼、查验平台、业务用房、电商交易平台等。</t>
  </si>
  <si>
    <t>龙州边境建设投资有限公司</t>
  </si>
  <si>
    <t>龙州县工业交通投资有限公司龙州县氧化铝工业园配套仓储物流设施建设项目</t>
  </si>
  <si>
    <t>2105-451423-04-01-723726</t>
  </si>
  <si>
    <t>建设内容包括仓储、散货堆场、修理厂、园区管理中心及生活配套区和园区配套道路等。</t>
  </si>
  <si>
    <t>龙州县工业交通投资有限公司</t>
  </si>
  <si>
    <t>宁明惠宁建设投资有限责任公司宁明县凭祥—宁明贸易加工区东区三期标准厂房项目</t>
  </si>
  <si>
    <t>2019-451422-47-01-024229</t>
  </si>
  <si>
    <t>总建筑面积为18.85万平方米。建设厂房、办公楼、公寓楼、食堂等。</t>
  </si>
  <si>
    <t>宁明惠宁建设投资有限责任公司</t>
  </si>
  <si>
    <t>宁明县交通运输局宁明县海渊至那堪公路</t>
  </si>
  <si>
    <t>2017-451400-54-01-500188</t>
  </si>
  <si>
    <t>二级公路，全长35.6千米。</t>
  </si>
  <si>
    <t>宁明县交通运输局</t>
  </si>
  <si>
    <t>宁明县中汇新能源有限公司宁明桐棉风电场二期工程</t>
  </si>
  <si>
    <t>2020-450000-44-02-016524</t>
  </si>
  <si>
    <t>建设装机容量50兆瓦风电场。</t>
  </si>
  <si>
    <t>宁明县中汇新能源有限公司</t>
  </si>
  <si>
    <t>宁明县住房和城乡建设局宁明县花山大道工程</t>
  </si>
  <si>
    <t>2018-451422-54-01-035966</t>
  </si>
  <si>
    <t>新建城市主干路，全长8.2千米。</t>
  </si>
  <si>
    <t>宁明县住房和城乡建设局</t>
  </si>
  <si>
    <t>凭祥市交通运输局广西凭祥综合保税区快速通道二期工程</t>
  </si>
  <si>
    <t>2018-451481-54-01-016120</t>
  </si>
  <si>
    <t>二级公路，全长5.5千米，路基红线宽17米。</t>
  </si>
  <si>
    <t>凭祥市交通运输局</t>
  </si>
  <si>
    <t>凭祥市祥信城市建设有限责任公司凭祥综合立体交通枢纽项目二期工程</t>
  </si>
  <si>
    <t>2107-451481-04-01-555890</t>
  </si>
  <si>
    <t>建设5条市政道路，总长4.68千米。配套建设商业中心、边贸商务办公楼、汽车客运中心等。</t>
  </si>
  <si>
    <t>凭祥市祥信城市建设有限责任公司</t>
  </si>
  <si>
    <t>凭祥市祥信城市建设有限责任公司凭祥综合立体交通枢纽项目一期工程</t>
  </si>
  <si>
    <t>2107-451481-04-05-460817</t>
  </si>
  <si>
    <t>建设4条市政道路、站前广场、站前场地平整等。</t>
  </si>
  <si>
    <t>天等双润新能源有限公司天等牛头岭二期风电项目</t>
  </si>
  <si>
    <t>2018-451425-44-02-029688</t>
  </si>
  <si>
    <t>规划装机容量102兆瓦。</t>
  </si>
  <si>
    <t>天等双润新能源有限公司</t>
  </si>
  <si>
    <t>天等县农业发展投资有限责任公司天等县返乡创业园产业及配套基础设施工程</t>
  </si>
  <si>
    <t>2108-451425-04-01-538445</t>
  </si>
  <si>
    <t>总建筑面积9万平方米。建设标准厂房（钢结构、混凝土结构）、物流园。</t>
  </si>
  <si>
    <t>天等县农业发展投资有限责任公司</t>
  </si>
  <si>
    <t>中能建崇左开发投资有限公司江州区板崇光伏项目</t>
  </si>
  <si>
    <t>2109-450000-04-01-408033</t>
  </si>
  <si>
    <t>建设规模160兆瓦，配置15%×2h储能光伏项目等配套设施。</t>
  </si>
  <si>
    <t>中能建崇左开发投资有限公司</t>
  </si>
  <si>
    <t>中能建崇左开发投资有限公司江州区渠母光伏项目</t>
  </si>
  <si>
    <t>2109-450000-04-01-727593</t>
  </si>
  <si>
    <t>建设容量100兆瓦，配置15%×2h储能光伏项目。</t>
  </si>
  <si>
    <t>中能建崇左开发投资有限公司江州区六留光伏项目</t>
  </si>
  <si>
    <t>2109-450000-04-01-252546</t>
  </si>
  <si>
    <t>建设规模65兆瓦。</t>
  </si>
  <si>
    <t>中能建崇左开发投资有限公司江州区江北光伏项目</t>
  </si>
  <si>
    <t>2109-450000-04-01-259195</t>
  </si>
  <si>
    <t>建设规模230兆瓦。</t>
  </si>
  <si>
    <t>中能建崇左开发投资有限公司江州区江南145MW光伏项目</t>
  </si>
  <si>
    <t>2109-450000-04-01-688932</t>
  </si>
  <si>
    <t>建设那角屯100兆瓦、那宽屯45兆瓦两个光伏子项目。</t>
  </si>
  <si>
    <t>中能建崇左开发投资有限公司扶绥县南部光伏项目</t>
  </si>
  <si>
    <t>2109-450000-04-01-716446</t>
  </si>
  <si>
    <t>建设规模230兆瓦，新建一座110千伏升压站.</t>
  </si>
  <si>
    <t>中能建崇左开发投资有限公司扶绥县中原光伏项目</t>
  </si>
  <si>
    <t>2109-450000-04-01-847261</t>
  </si>
  <si>
    <t>建设规模100兆瓦，新建一座220千伏升压站。</t>
  </si>
  <si>
    <t>安琪酵母（崇左）有限公司年产50000吨酵母扩建工程</t>
  </si>
  <si>
    <t>2019-451403-14-03-040466</t>
  </si>
  <si>
    <t>建设年产5万吨酵母系列产品综合性研发生产基地。</t>
  </si>
  <si>
    <t>安琪酵母（崇左）有限公司</t>
  </si>
  <si>
    <t>崇左广林迪芬新材料科技有限公司年产21万立方米全自动连续平压无醛添加胶合板、LVL生产线项目</t>
  </si>
  <si>
    <t>2020-451403-20-03-030861</t>
  </si>
  <si>
    <t>建设一条年产21万立方米全自动连续平压无醛添加胶合板、LVL生产线，配套建设主车间、半成品车间、湿单板车间等生产及办公辅助设施。</t>
  </si>
  <si>
    <t>崇左广林迪芬新材料科技有限公司</t>
  </si>
  <si>
    <t>崇左理文纸浆制品有限公司理文崇左总部经济全产业链基地项目</t>
  </si>
  <si>
    <t>2103-451400-04-05-853364</t>
  </si>
  <si>
    <t>建设年产110万吨林浆纸一体化全产业链项目，包括年产30万吨漂白化学浆、40万吨卫生用纸、40万吨卫生用纸后加工基地，电商销售及智慧物流园等。</t>
  </si>
  <si>
    <t>崇左理文纸浆制品有限公司</t>
  </si>
  <si>
    <t>崇左市江州区象郡旅游投资有限责任公司黑水河综合旅游开发—新和龙腾漂流项目</t>
  </si>
  <si>
    <t>2019-451402-89-03-042305</t>
  </si>
  <si>
    <t>建设高山漂流、空中漂流、原生态漂流、高空玻璃观光走廊、观景瀑布、特色民宿村、高端游艇码头等。</t>
  </si>
  <si>
    <t>崇左市江州区象郡旅游投资有限责任公司</t>
  </si>
  <si>
    <t>崇左市兴合投资开发有限责任公司崇左市江州区蔗糖循环经济产业园基础设施项目</t>
  </si>
  <si>
    <t>2019-451402-54-01-034088</t>
  </si>
  <si>
    <t>总建筑面积20.2万平方米，建设标准厂房、配套办公服务用房等设施。</t>
  </si>
  <si>
    <t>崇左市兴合投资开发有限责任公司</t>
  </si>
  <si>
    <t>崇左双胞胎饲料有限公司江州区双胞胎年产36万吨饲料生产项目建设</t>
  </si>
  <si>
    <t>2020-451402-13-03-054804</t>
  </si>
  <si>
    <t>建设饲料加工、屠宰、深加工及生物肥等全产业链项目。</t>
  </si>
  <si>
    <t>崇左双胞胎饲料有限公司</t>
  </si>
  <si>
    <t>崇左双胞胎猪业有限公司江州区双胞胎年出栏120万头生猪养殖产业链项目</t>
  </si>
  <si>
    <t>2020-451402-03-03-048554</t>
  </si>
  <si>
    <t>建设年出栏120万头生猪养殖产业链生产线。</t>
  </si>
  <si>
    <t>崇左双胞胎猪业有限公司</t>
  </si>
  <si>
    <t>崇左温氏畜牧有限公司崇左温氏肉鸭一体化养殖项目</t>
  </si>
  <si>
    <t>2020-451402-03-03-006928</t>
  </si>
  <si>
    <t>建设办公总部（含办公楼、饲料厂、销售平台、员工宿舍等），年上市肉鸭3000万只。</t>
  </si>
  <si>
    <t>崇左温氏畜牧有限公司</t>
  </si>
  <si>
    <t>崇左众鑫环保科技有限公司年产10万吨甘蔗渣可降解环保餐具项目</t>
  </si>
  <si>
    <t>2109-451423-04-01-583649</t>
  </si>
  <si>
    <t>总建筑面积20万平方米，一期建设砖结构厂房、钢架棚结构厂房、生产车间、锅炉车间、配电房、污水处理站等。</t>
  </si>
  <si>
    <t>崇左众鑫环保科技有限公司</t>
  </si>
  <si>
    <t>大咖国际食品（广西）有限公司扶绥县大咖国际冷冻水果深加工项目</t>
  </si>
  <si>
    <t>2110-451421-04-01-875439</t>
  </si>
  <si>
    <t>总建筑面积约7.7万平方米，建设水果预处理车间、芋圆加工车间、水果加工车间、糖浆及乳制品车间、综合楼、辅助用房、化学品库及污水处理用房。</t>
  </si>
  <si>
    <t>大咖国际食品（广西）有限公司</t>
  </si>
  <si>
    <t>广西驰普家居产业园投资开发有限公司崇左·龙赞东盟国际林业循环经济产业园PPP项目（一期）</t>
  </si>
  <si>
    <t>2017-451403-47-01-023070</t>
  </si>
  <si>
    <t>建设10条园区道路，道路总长17.9千米；建设标准厂房10万平方米等。</t>
  </si>
  <si>
    <t>广西驰普家居产业园投资开发有限公司</t>
  </si>
  <si>
    <t>广西崇左市城市建设投资发展集团有限公司崇左市康养中心项目</t>
  </si>
  <si>
    <t>2019-451400-81-01-006097</t>
  </si>
  <si>
    <t>总建筑面积32.08万平方米。建设健康管理体检中心、康体医疗中心、中医壮医保健中心、养老康乐中心、老年大学等。</t>
  </si>
  <si>
    <t>广西崇左市狮子头森林公园有限公司广西崇左市狮子头森林公园</t>
  </si>
  <si>
    <t>2018-451422-61-03-042075</t>
  </si>
  <si>
    <t>建设游客接待服务中心、停车场、弘德书院等人文景点以及通往各景点的道路和安全设施。</t>
  </si>
  <si>
    <t>广西崇左市狮子头森林公园有限公司</t>
  </si>
  <si>
    <t>广西崇左象郡投资发展集团有限责任公司崇左市（东盟）农产品综合批发零售中心</t>
  </si>
  <si>
    <t>2020-451402-51-01-004089</t>
  </si>
  <si>
    <t>主要建设商业综合楼、批发市场、商铺等。</t>
  </si>
  <si>
    <t>广西崇左象郡投资发展集团有限责任公司</t>
  </si>
  <si>
    <t>广西大新安平投资集团有限公司大新县冷链物流中心项目</t>
  </si>
  <si>
    <t>2019-451424-59-01-046529</t>
  </si>
  <si>
    <t>总建筑面积10.2万平方米，建设中普通仓储中心、配送中心建筑等。</t>
  </si>
  <si>
    <t>广西大新安平投资集团有限公司</t>
  </si>
  <si>
    <t>广西扶南饲料有限公司年产12万吨反刍饲料项目</t>
  </si>
  <si>
    <t>2019-451421-13-03-029074</t>
  </si>
  <si>
    <t>建设一条年产12万吨反刍饲料生产线、生物蛋白饲料1.8万吨、肉牛精料补充料8.4万吨、肉羊全价料1.8万吨。</t>
  </si>
  <si>
    <t>广西扶南饲料有限公司</t>
  </si>
  <si>
    <t>广西扶南物流有限公司综合物流仓储项目</t>
  </si>
  <si>
    <t>2018-451421-54-03-013045</t>
  </si>
  <si>
    <t>一期建设大宗商品货场仓库、加油站及相关附属设施，配备项目运营所需的物流运输车辆及装备；二期建设通关物流平台、办公大楼。</t>
  </si>
  <si>
    <t>广西扶南物流有限公司</t>
  </si>
  <si>
    <t>广西扶绥方舟木业有限公司年产6万立方米新型生态板材、7万平方米衣柜门、9万套定制衣柜及零部件生产项目</t>
  </si>
  <si>
    <t>2019-451421-21-03-001101</t>
  </si>
  <si>
    <t>总建筑面积3.5万平方米，建设年产6万立方米新型生态板材、7万平方米衣柜门、10万套定制衣柜生产线，生产厂房、办公室及其他配套建筑。</t>
  </si>
  <si>
    <t>广西扶绥方舟木业有限公司</t>
  </si>
  <si>
    <t>广西扶绥华盈木业有限公司无醛新型生态板材项目</t>
  </si>
  <si>
    <t>2018-451421-20-03-033453</t>
  </si>
  <si>
    <t>总建筑面积36万平方米，建设生产厂房、锅炉房等。</t>
  </si>
  <si>
    <t>广西扶绥华盈木业有限公司</t>
  </si>
  <si>
    <t>广西扶绥龙谷湾旅游休闲度假区有限公司广西上风上水国际康养文化中心</t>
  </si>
  <si>
    <t>2019-451421-89-03-018603</t>
  </si>
  <si>
    <t>建设龙谷湾游客集散中心、水上乐园、龙谷湾旅游度假村、银泉避暑山庄度假村及相关配套基础设施。</t>
  </si>
  <si>
    <t>广西扶绥龙谷湾旅游休闲度假区有限公司</t>
  </si>
  <si>
    <t>广西扶绥启源水务投资有限公司广西扶绥山圩产业园雷卡分园标准厂房及配套设施项目</t>
  </si>
  <si>
    <t>2019-451421-47-01-033874</t>
  </si>
  <si>
    <t>新建标准厂房及综合楼、管理用房等工程，配套路网经五路、纬七路等工程。</t>
  </si>
  <si>
    <t>广西扶绥正伦钢结构有限公司年产2.5万吨桥梁钢结构生产项目</t>
  </si>
  <si>
    <t>2018-451421-41-03-009313</t>
  </si>
  <si>
    <t>建设厂房约1万平方米，包括冷加工车间、机加工车间、总拼装车间等，形成年产2.5万吨/年的桥梁钢结构生产能力。</t>
  </si>
  <si>
    <t>广西扶绥正伦钢结构有限公司</t>
  </si>
  <si>
    <t>广西钢之泰装配式绿色建筑产业有限公司广西钢之泰装配式绿色建筑产业基地项目（二期）</t>
  </si>
  <si>
    <t>2020-451403-33-03-044434</t>
  </si>
  <si>
    <t>总建筑面积约29.7万平方米，建设25条装配式建筑产品生产线、PC生产线10条、装配式楼面板8条、装配式配件生产线4条和配套设施等。</t>
  </si>
  <si>
    <t>广西钢之泰装配式绿色建筑产业有限公司</t>
  </si>
  <si>
    <t>广西华博新材料有限公司广西华博年产2000吨固态电容隔膜及电子用纸项目</t>
  </si>
  <si>
    <t>2020-451403-22-03-033328</t>
  </si>
  <si>
    <t>建设年产100吨固态电容隔膜生产线及1900吨其他电子用纸生产线。</t>
  </si>
  <si>
    <t>广西华博新材料有限公司</t>
  </si>
  <si>
    <t>广西华创新材料有限公司广西华博高性能玻纤过滤材料项目</t>
  </si>
  <si>
    <t>2020-451403-41-03-034469</t>
  </si>
  <si>
    <t>建设年生产6000吨高性能玻纤过滤材料生产线。</t>
  </si>
  <si>
    <t>广西华创新材料有限公司</t>
  </si>
  <si>
    <t>广西华泰钢结构有限公司大型钢结构加工厂建设项目</t>
  </si>
  <si>
    <t>2020-451421-33-03-059363</t>
  </si>
  <si>
    <t xml:space="preserve">总建筑面积8万平方米，建设钢结构加工生产线及办公楼等配套设施。                            </t>
  </si>
  <si>
    <t>广西华泰钢结构有限公司</t>
  </si>
  <si>
    <t>广西华政新能源科技有限公司崇左耐高温、高倍率软包锂离子特种电池项目</t>
  </si>
  <si>
    <t>2020-451403-38-03-008304</t>
  </si>
  <si>
    <t>建设年产软包锂离子电池4000万颗，年产软包锂离子电池2000万颗两条生产线。</t>
  </si>
  <si>
    <t>广西华政新能源科技有限公司</t>
  </si>
  <si>
    <t>广西汇森木业有限公司无醛新型生态板材项目</t>
  </si>
  <si>
    <t>2018-451421-20-03-005071</t>
  </si>
  <si>
    <t>总建筑面积29万平方米，建设生产厂房、锅炉房、仓库等，年产生态无醛胶合板9万立方米，生态无醛细木工板10万立方米。</t>
  </si>
  <si>
    <t>广西汇森木业有限公司</t>
  </si>
  <si>
    <t>广西金利智能装备有限公司年产1000台智能胶合板生产机械、展示中心项目</t>
  </si>
  <si>
    <t>2101-451421-04-01-904639</t>
  </si>
  <si>
    <t>总建筑面积约6.5万平方米，建设胶合板样板车间、智能装备研究楼、木业装备检测中心楼及其配套设施等。</t>
  </si>
  <si>
    <t>广西金利智能装备有限公司</t>
  </si>
  <si>
    <t>广西溜溜果园产业园有限公司大新县特色水果深加工项目</t>
  </si>
  <si>
    <t>2019-451424-14-03-014204</t>
  </si>
  <si>
    <t>总建筑面积18万平方米，建设行政楼、芒果车间、果干车间及配套设施建设等。</t>
  </si>
  <si>
    <t>广西溜溜果园产业园有限公司</t>
  </si>
  <si>
    <t>广西名筑家居建材有限公司年产60万套优质木艺门及生态家具项目</t>
  </si>
  <si>
    <t>2018-451421-21-03-011845</t>
  </si>
  <si>
    <t>总建筑面积31.7万平方米，建设生产厂房、锅炉房等配套建筑，年产60万套优质木艺门及生态家具。</t>
  </si>
  <si>
    <t>广西名筑家居建材有限公司</t>
  </si>
  <si>
    <t>广西宁明壮宁产业投资有限公司宁明县花山世界文化遗产产业基地及配套设施提升工程</t>
  </si>
  <si>
    <t>2203-451422-04-01-230097</t>
  </si>
  <si>
    <t>新建花山文化园、花山民宿集群、乡村振兴创业街、 骆越文化文创区等。</t>
  </si>
  <si>
    <t>广西宁明壮宁产业投资有限公司</t>
  </si>
  <si>
    <t>广西鹏越生态科技有限公司20万吨/年半水-二水湿法磷酸及精深加工项目</t>
  </si>
  <si>
    <t>2019-451421-26-03-029338</t>
  </si>
  <si>
    <t>建设20万吨/年半水-二水湿法磷酸装置、10万吨/年磷酸浓缩装置、10万吨/年食品级净化磷酸生产线、15万吨/年饲料级磷酸二氢钙生产线等。</t>
  </si>
  <si>
    <t>广西鹏越生态科技有限公司</t>
  </si>
  <si>
    <t>广西鹏越生态科技有限公司3万吨/年氟化氢工业示范项目</t>
  </si>
  <si>
    <t>2020-451421-26-03-062948</t>
  </si>
  <si>
    <t>总建筑面积1.2万平方米，建设生产3万吨/年的氟化氢生产线、氟化氢生产主装置；配套产品储罐区、中间产品仓库、冷冻站等。</t>
  </si>
  <si>
    <t>广西凭祥炳庆实业有限公司中国东盟国际中药材.调味品产业城</t>
  </si>
  <si>
    <t>2019-451481-59-03-012899</t>
  </si>
  <si>
    <t>建设仓储物流及批发市场。</t>
  </si>
  <si>
    <t>广西凭祥炳庆实业有限公司</t>
  </si>
  <si>
    <t>广西凭祥市友谊关旅游开发有限公司凭祥边境合作区坚果系列加工配套设施建设项目（一期）</t>
  </si>
  <si>
    <t>2018-451481-13-01-022183</t>
  </si>
  <si>
    <t>总建筑面积约8.6万平方米，建设标准厂房、变配电房及厂区内相关配套服务设施。</t>
  </si>
  <si>
    <t>广西凭祥市友谊关旅游开发有限公司</t>
  </si>
  <si>
    <t>广西凭祥水果小镇工业发展投资建设有限公司上石林产工业园木材系列加工项目</t>
  </si>
  <si>
    <t>2019-451481-02-01-020926</t>
  </si>
  <si>
    <t>总建筑面积约12万平方米，建设标准厂房、配套服务用房等相关配套服务设施。</t>
  </si>
  <si>
    <t>广西凭祥水果小镇工业发展投资建设有限公司</t>
  </si>
  <si>
    <t>广西凭祥水果小镇工业发展投资建设有限公司凭祥边境经济合作区水果小镇东盟中草药系列加工配套设施建设项目</t>
  </si>
  <si>
    <t>2020-451481-50-01-032474</t>
  </si>
  <si>
    <t>总建筑面积约11.1万平方米，建设标准厂房、公共配套设施、水果小镇景观提升改造工程等设施。</t>
  </si>
  <si>
    <t>广西盛天舜兴矿业有限公司年产100万立方米新型环保建材预制装配式混凝土构件生产制造项目</t>
  </si>
  <si>
    <t>2019-451421-50-03-036281</t>
  </si>
  <si>
    <t>建设年产100万立方米预制装配式混凝土构件项目及年产1000万吨砂石骨料配套项目。</t>
  </si>
  <si>
    <t>广西盛天舜兴矿业有限公司</t>
  </si>
  <si>
    <t>广西石埠乳业生态观光牧场有限公司广西石埠乳业生态牧场二期项目</t>
  </si>
  <si>
    <t>2019-451421-03-03-011553</t>
  </si>
  <si>
    <t>总建筑面积2.6万平方米，建设奶牛科普馆、建设栈道、玻璃栈道等设施。</t>
  </si>
  <si>
    <t>广西石埠乳业生态观光牧场有限公司</t>
  </si>
  <si>
    <t>广西万鑫仓储有限公司年仓储36万吨白糖物流仓储园区项目</t>
  </si>
  <si>
    <t>2020-451421-59-03-036394</t>
  </si>
  <si>
    <t>总建筑面积约8万平方米，建设4栋糖仓、1栋综合楼以及雨棚、装卸平台、停车等候卸货区等其他配套设施。</t>
  </si>
  <si>
    <t>广西万鑫仓储有限公司</t>
  </si>
  <si>
    <t>广西惟德实业有限公司年产50万立方米胶合板项目</t>
  </si>
  <si>
    <t>2020-451421-20-03-041320</t>
  </si>
  <si>
    <t>总建筑面积28万平方米。建设厂房、宿舍楼、办公综合楼、食堂及其配套等。</t>
  </si>
  <si>
    <t>广西惟德实业有限公司</t>
  </si>
  <si>
    <t>广西向东电子科技有限公司东佳杰光学膜生产项目</t>
  </si>
  <si>
    <t>2020-451421-30-03-006700</t>
  </si>
  <si>
    <t>建设光学类材料、增光膜、反射膜等生产线。</t>
  </si>
  <si>
    <t>广西向东电子科技有限公司</t>
  </si>
  <si>
    <t>广西鑫成木业有限公司年产15万套板式家具、50万平方米木地板、35万立方米胶合板生产线项目</t>
  </si>
  <si>
    <t>2019-451421-20-03-019983</t>
  </si>
  <si>
    <t>总建筑面积14万平方米，建设生产厂房及仓库、研发楼等设施附属工程。</t>
  </si>
  <si>
    <t>广西鑫成木业有限公司</t>
  </si>
  <si>
    <t>广西鑫丰地投资有限责任公司大新县新材料智造产业园（一期）项目</t>
  </si>
  <si>
    <t>2105-451424-04-01-357866</t>
  </si>
  <si>
    <t>总建筑面积50万平方米，建设5G光纤产业园、智能家电产业园、半导体产业园及配套生活区。</t>
  </si>
  <si>
    <t>广西鑫丰地投资有限责任公司</t>
  </si>
  <si>
    <t>广西宇峰食品有限公司宇峰龙州十五亿产值规模健康产业制造项目</t>
  </si>
  <si>
    <t>2019-451423-14-03-020235</t>
  </si>
  <si>
    <t>建设提取车间和食品深加工车间、质检、开发中心等。</t>
  </si>
  <si>
    <t>广西宇峰食品有限公司</t>
  </si>
  <si>
    <t>广西云鑫新型建材有限公司中泰产业园年产10万立方装配式建筑材料（PC）产业项目</t>
  </si>
  <si>
    <t>2020-451403-30-03-002077</t>
  </si>
  <si>
    <t>新建装配式（PC）生产线主厂房、综合办公楼、年产60万吨干混砂浆和特种砂浆生产线、年产100万立方混凝土搅拌生产线、年产500万吨机制人工砂生产线。</t>
  </si>
  <si>
    <t>广西云鑫新型建材有限公司</t>
  </si>
  <si>
    <t>广西中投木业有限责任公司中投林木业加工项目</t>
  </si>
  <si>
    <t>2018-451422-20-03-041182</t>
  </si>
  <si>
    <t>建设8条板材加工生产线，建设集生产加工、产品展示等服务于一体的一站式综合平台。</t>
  </si>
  <si>
    <t>广西中投木业有限责任公司</t>
  </si>
  <si>
    <t>广西卓儒文化投资有限公司大新恩城水乡国际康养旅游度假区</t>
  </si>
  <si>
    <t>2020-451424-90-03-018758</t>
  </si>
  <si>
    <t>建设游客服务中心、停车场、景区道路、水上游乐场、儿童乐园等。</t>
  </si>
  <si>
    <t>广西卓儒文化投资有限公司</t>
  </si>
  <si>
    <t>今麦郎饮品（扶绥）有限公司饮料生产项目</t>
  </si>
  <si>
    <t>2103-451421-04-01-644780</t>
  </si>
  <si>
    <t>总建筑面积约6万平方米，建设纯净水生产线、无菌生产线等，以及3栋生产厂房、1栋办公宿舍楼。</t>
  </si>
  <si>
    <t>今麦郎饮品（扶绥）有限公司</t>
  </si>
  <si>
    <t>龙州边境建设投资有限公司龙州县水口扶贫产业园冷库建设项目</t>
  </si>
  <si>
    <t>2019-451423-59-01-036809</t>
  </si>
  <si>
    <t>总建筑面积7.48万平方米。建设1#冷藏库、2#冷藏库、电子交易及商务信息综合楼、消防水池及水泵房等。</t>
  </si>
  <si>
    <t>龙州县沃土投资有限责任公司龙州红军路景区项目</t>
  </si>
  <si>
    <t>2103-451423-04-01-176424</t>
  </si>
  <si>
    <t>总建筑面积2.1万平方米，建设红军村宿舍、游客服务中心、景区服务中心、红军路驿站及配套设施等。</t>
  </si>
  <si>
    <t>龙州县沃土投资有限责任公司</t>
  </si>
  <si>
    <t>龙州县兴龙旅游投资有限公司龙州县丽江北岸滨江（市民公园）建设工程项目</t>
  </si>
  <si>
    <t>2110-451423-04-01-181061</t>
  </si>
  <si>
    <t>建设步道工程、土方工程、铺装栏杆工程、配套建筑工程、基础设施工程、绿化恢复工程、配套水电工程等</t>
  </si>
  <si>
    <t>龙州县兴龙旅游投资有限公司</t>
  </si>
  <si>
    <t>南宁珀源能源材料有限公司扶绥分公司扶绥县珀源新材料产业园基地项目</t>
  </si>
  <si>
    <t>2104-451421-04-01-153144</t>
  </si>
  <si>
    <t>总建筑面积5万平方米，建设标准厂房、仓库、办公楼、宿舍及附属配套设施，年产胶黏剂系列产品1200吨等产品。</t>
  </si>
  <si>
    <t>南宁珀源能源材料有限公司扶绥分公司</t>
  </si>
  <si>
    <t>宁明新好农牧有限公司宁明新希望六和生猪养殖产业项目</t>
  </si>
  <si>
    <t>2018-451422-03-03-043140</t>
  </si>
  <si>
    <t>年出栏50万头生猪。</t>
  </si>
  <si>
    <t>宁明新好农牧有限公司</t>
  </si>
  <si>
    <t>凭祥市城市建设投资有限责任公司凭祥市红木创意产业园</t>
  </si>
  <si>
    <t>2017-451481-20-01-501220</t>
  </si>
  <si>
    <t>年设计加工红木制品5000件 ，建设内容包括红木批发城、红木博物馆等基础设施。</t>
  </si>
  <si>
    <t>凭祥市城市建设投资有限责任公司</t>
  </si>
  <si>
    <t>凭祥市城市建设投资有限责任公司凭祥市边民互市综合开发项目</t>
  </si>
  <si>
    <t>2017-451481-47-01-008898</t>
  </si>
  <si>
    <t>总建筑面积13.35万平方米，建设联检业务楼、综合业务楼等。</t>
  </si>
  <si>
    <t>凭祥市国际贸易开发有限责任公司中国（广西）自贸区崇左片区--凭祥东盟农副产品专业市场扶贫产业园项目</t>
  </si>
  <si>
    <t>2018-451481-01-01-038702</t>
  </si>
  <si>
    <t>总建筑面积约15.9万平方米，建设交易平台、进出口检验大棚、结算中心、会展中心及基础配套设施等。</t>
  </si>
  <si>
    <t>凭祥市国际贸易开发有限责任公司</t>
  </si>
  <si>
    <t>凭祥市祥建发展有限责任公司凭祥市边境出口加工产业园二期工程</t>
  </si>
  <si>
    <t>2019-451481-47-01-029616</t>
  </si>
  <si>
    <t>建设5栋厂房、2栋职工宿舍、厂区外市政道路等。</t>
  </si>
  <si>
    <t>凭祥市祥建发展有限责任公司</t>
  </si>
  <si>
    <t>泰山石膏（崇左）有限公司年产4000万平米纸面石膏板及配套项目</t>
  </si>
  <si>
    <t>2012-451421-04-01-511100</t>
  </si>
  <si>
    <t>建设年产4000万平方米纸面石膏板、年产800万平方米装饰石膏板等生产线及配套设施。</t>
  </si>
  <si>
    <t>泰山石膏（崇左）有限公司</t>
  </si>
  <si>
    <t>天等县鑫牛投资有限责任公司崇左市（天等县）蔗叶养牛产业扶贫项目（一期）</t>
  </si>
  <si>
    <t>2020-451425-03-01-025928</t>
  </si>
  <si>
    <t>生产区建筑面积约33.4万平方米，建设生产繁殖育区、辅助生产区及其他基础设施等。</t>
  </si>
  <si>
    <t>天等县鑫牛投资有限责任公司</t>
  </si>
  <si>
    <t>中国热带农业科学院广西分院建设项目</t>
  </si>
  <si>
    <t>2018-451421-73-03-043639</t>
  </si>
  <si>
    <t>总建筑面积3.8万平方米，建设科研用房、脱毒种苗加工车间、实验室等。</t>
  </si>
  <si>
    <t>中国热带农业科学院</t>
  </si>
  <si>
    <t>崇左市城鑫建设投资有限公司崇左市城区棚户区改造项目城北棚改区安置点一期工程</t>
  </si>
  <si>
    <t>2018-451402-47-01-035366</t>
  </si>
  <si>
    <t>总建筑面积为38万平方米，建设主体工程、地下室、供配电等工程。</t>
  </si>
  <si>
    <t>崇左市城鑫建设投资有限公司</t>
  </si>
  <si>
    <t>崇左市江州区卫生健康局崇左市江州区第二人民医院建设项目</t>
  </si>
  <si>
    <t>2019-451402-83-01-034234</t>
  </si>
  <si>
    <t>总建筑面积约8万平方米，规划设置病床280张，疗养床位700张。</t>
  </si>
  <si>
    <t>崇左市江州区卫生健康局</t>
  </si>
  <si>
    <t>广西机电工业学校（广西机电技工学校）广西机电工业学校（广西机电技工学校）扶绥校区项目</t>
  </si>
  <si>
    <t>2108-450000-04-01-627957</t>
  </si>
  <si>
    <t>建筑总面积9.92万平方米。主要建设教学实训用房、教学辅助及行政管理用房、生活用房、配套建设架空层、连廊及地下室及其他基础配套设施工程等。</t>
  </si>
  <si>
    <t>广西机电工业学校（广西机电技工学校）</t>
  </si>
  <si>
    <t>广西上龙康养建筑有限公司扶绥县人民医院广西-中国东盟青年产业园分院项目</t>
  </si>
  <si>
    <t>2019-451421-83-01-034286</t>
  </si>
  <si>
    <t>总建筑面积7万平方米，建设住院业务用房、急诊用房、门诊用房、医技科室用房等。</t>
  </si>
  <si>
    <t>广西上龙康养建筑有限公司</t>
  </si>
  <si>
    <t>广西中泰象郡建设投资有限公司中泰崇左产业园棚户区改造项目C区</t>
  </si>
  <si>
    <t>2018-451403-47-01-042560</t>
  </si>
  <si>
    <t>总建筑面积36万平方米，建设安置住房、地下停车场、小区配套设施等工程。</t>
  </si>
  <si>
    <t>广西中泰象郡建设投资有限公司</t>
  </si>
  <si>
    <t>宁明县中医医院边合院区项目</t>
  </si>
  <si>
    <t>2020-451400-84-01-003107</t>
  </si>
  <si>
    <t>总建筑面积7.5万平方米，建设门诊综合楼、住院楼、医技楼、中医康复理疗区等。</t>
  </si>
  <si>
    <t>宁明县中医医院</t>
  </si>
  <si>
    <t>崇左市城市工业区投资建设有限公司广西中泰（崇左）产业园新寨污水处理厂及配套管网工程</t>
  </si>
  <si>
    <t>2017-451403-78-01-028552</t>
  </si>
  <si>
    <t>建设污水处理能力2万立方米/日的污水处理厂。</t>
  </si>
  <si>
    <t>崇左市城市工业区投资建设有限公司</t>
  </si>
  <si>
    <t>广西青辉环保技术有限责任公司扶绥县建筑垃圾资源化利用项目</t>
  </si>
  <si>
    <t>2019-451421-77-03-036626</t>
  </si>
  <si>
    <t>总建筑面积2万平方米，年处理建筑垃圾及固废30万吨，主要建设生产车间、综合楼、宿舍楼、水泥罐等设施，配套进厂道路以及项目周边地质灾害治理。</t>
  </si>
  <si>
    <t>广西青辉环保技术有限责任公司</t>
  </si>
  <si>
    <t>广西一只桶环保科技有限公司“无废”循环工业中心</t>
  </si>
  <si>
    <t>2019-451403-77-03-036731</t>
  </si>
  <si>
    <t>总建筑面积1.3万平方米，建设减量化处置中心、资源化处置中心等。建设年处置废包装桶3万吨等生产线。</t>
  </si>
  <si>
    <t>广西一只桶环保科技有限公司</t>
  </si>
  <si>
    <t>龙州水口口岸经济区管理委员会龙州县水口扶贫产业园污水处理厂及配套管网工程</t>
  </si>
  <si>
    <t>2018-451423-78-01-033709</t>
  </si>
  <si>
    <t>建设2万吨/日污水处理厂及污水收集管网等工程。</t>
  </si>
  <si>
    <t>龙州水口口岸经济区管理委员会</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</si>
</sst>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General&quot;项&quot;"/>
    <numFmt numFmtId="178" formatCode="0_ "/>
  </numFmts>
  <fonts count="36">
    <font>
      <sz val="11"/>
      <color indexed="8"/>
      <name val="宋体"/>
      <charset val="134"/>
      <scheme val="minor"/>
    </font>
    <font>
      <sz val="11"/>
      <color theme="1"/>
      <name val="宋体"/>
      <charset val="134"/>
      <scheme val="minor"/>
    </font>
    <font>
      <b/>
      <sz val="11"/>
      <color theme="1"/>
      <name val="宋体"/>
      <charset val="134"/>
      <scheme val="minor"/>
    </font>
    <font>
      <sz val="12"/>
      <color theme="1"/>
      <name val="宋体"/>
      <charset val="134"/>
    </font>
    <font>
      <b/>
      <sz val="11"/>
      <color theme="1"/>
      <name val="宋体"/>
      <charset val="134"/>
    </font>
    <font>
      <b/>
      <sz val="16"/>
      <color theme="1"/>
      <name val="宋体"/>
      <charset val="134"/>
      <scheme val="minor"/>
    </font>
    <font>
      <sz val="18"/>
      <color theme="1"/>
      <name val="宋体"/>
      <charset val="134"/>
      <scheme val="minor"/>
    </font>
    <font>
      <sz val="16"/>
      <color theme="1"/>
      <name val="黑体"/>
      <charset val="134"/>
    </font>
    <font>
      <sz val="16"/>
      <color theme="1"/>
      <name val="宋体"/>
      <charset val="134"/>
      <scheme val="minor"/>
    </font>
    <font>
      <sz val="22"/>
      <color theme="1"/>
      <name val="方正小标宋简体"/>
      <charset val="134"/>
    </font>
    <font>
      <sz val="11"/>
      <color theme="1"/>
      <name val="方正书宋简体"/>
      <charset val="134"/>
    </font>
    <font>
      <b/>
      <sz val="11"/>
      <color theme="1"/>
      <name val="方正书宋简体"/>
      <charset val="134"/>
    </font>
    <font>
      <sz val="11"/>
      <color theme="1"/>
      <name val="方正书宋简体"/>
      <charset val="0"/>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0"/>
      <name val="楷体_GB2312"/>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theme="1"/>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4">
    <xf numFmtId="0" fontId="0" fillId="0" borderId="0">
      <alignment vertical="center"/>
    </xf>
    <xf numFmtId="42" fontId="1" fillId="0" borderId="0" applyFont="0" applyFill="0" applyBorder="0" applyAlignment="0" applyProtection="0">
      <alignment vertical="center"/>
    </xf>
    <xf numFmtId="0" fontId="14" fillId="25" borderId="0" applyNumberFormat="0" applyBorder="0" applyAlignment="0" applyProtection="0">
      <alignment vertical="center"/>
    </xf>
    <xf numFmtId="0" fontId="31" fillId="22" borderId="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5" borderId="0" applyNumberFormat="0" applyBorder="0" applyAlignment="0" applyProtection="0">
      <alignment vertical="center"/>
    </xf>
    <xf numFmtId="0" fontId="22" fillId="9" borderId="0" applyNumberFormat="0" applyBorder="0" applyAlignment="0" applyProtection="0">
      <alignment vertical="center"/>
    </xf>
    <xf numFmtId="43" fontId="1" fillId="0" borderId="0" applyFont="0" applyFill="0" applyBorder="0" applyAlignment="0" applyProtection="0">
      <alignment vertical="center"/>
    </xf>
    <xf numFmtId="0" fontId="24" fillId="28" borderId="0" applyNumberFormat="0" applyBorder="0" applyAlignment="0" applyProtection="0">
      <alignment vertical="center"/>
    </xf>
    <xf numFmtId="0" fontId="29" fillId="0" borderId="0" applyNumberFormat="0" applyFill="0" applyBorder="0" applyAlignment="0" applyProtection="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1" fillId="14" borderId="5" applyNumberFormat="0" applyFont="0" applyAlignment="0" applyProtection="0">
      <alignment vertical="center"/>
    </xf>
    <xf numFmtId="0" fontId="24" fillId="21"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3" applyNumberFormat="0" applyFill="0" applyAlignment="0" applyProtection="0">
      <alignment vertical="center"/>
    </xf>
    <xf numFmtId="0" fontId="13" fillId="0" borderId="0"/>
    <xf numFmtId="0" fontId="16" fillId="0" borderId="3" applyNumberFormat="0" applyFill="0" applyAlignment="0" applyProtection="0">
      <alignment vertical="center"/>
    </xf>
    <xf numFmtId="0" fontId="24" fillId="27" borderId="0" applyNumberFormat="0" applyBorder="0" applyAlignment="0" applyProtection="0">
      <alignment vertical="center"/>
    </xf>
    <xf numFmtId="0" fontId="20" fillId="0" borderId="7" applyNumberFormat="0" applyFill="0" applyAlignment="0" applyProtection="0">
      <alignment vertical="center"/>
    </xf>
    <xf numFmtId="0" fontId="24" fillId="20" borderId="0" applyNumberFormat="0" applyBorder="0" applyAlignment="0" applyProtection="0">
      <alignment vertical="center"/>
    </xf>
    <xf numFmtId="0" fontId="25" fillId="13" borderId="4" applyNumberFormat="0" applyAlignment="0" applyProtection="0">
      <alignment vertical="center"/>
    </xf>
    <xf numFmtId="0" fontId="32" fillId="13" borderId="8" applyNumberFormat="0" applyAlignment="0" applyProtection="0">
      <alignment vertical="center"/>
    </xf>
    <xf numFmtId="0" fontId="15" fillId="4" borderId="2" applyNumberFormat="0" applyAlignment="0" applyProtection="0">
      <alignment vertical="center"/>
    </xf>
    <xf numFmtId="0" fontId="1" fillId="0" borderId="0"/>
    <xf numFmtId="0" fontId="13" fillId="0" borderId="0"/>
    <xf numFmtId="0" fontId="14" fillId="32" borderId="0" applyNumberFormat="0" applyBorder="0" applyAlignment="0" applyProtection="0">
      <alignment vertical="center"/>
    </xf>
    <xf numFmtId="0" fontId="24" fillId="17" borderId="0" applyNumberFormat="0" applyBorder="0" applyAlignment="0" applyProtection="0">
      <alignment vertical="center"/>
    </xf>
    <xf numFmtId="0" fontId="33" fillId="0" borderId="9" applyNumberFormat="0" applyFill="0" applyAlignment="0" applyProtection="0">
      <alignment vertical="center"/>
    </xf>
    <xf numFmtId="0" fontId="27" fillId="0" borderId="6" applyNumberFormat="0" applyFill="0" applyAlignment="0" applyProtection="0">
      <alignment vertical="center"/>
    </xf>
    <xf numFmtId="0" fontId="34" fillId="31" borderId="0" applyNumberFormat="0" applyBorder="0" applyAlignment="0" applyProtection="0">
      <alignment vertical="center"/>
    </xf>
    <xf numFmtId="0" fontId="30" fillId="19" borderId="0" applyNumberFormat="0" applyBorder="0" applyAlignment="0" applyProtection="0">
      <alignment vertical="center"/>
    </xf>
    <xf numFmtId="0" fontId="1" fillId="0" borderId="0"/>
    <xf numFmtId="0" fontId="14" fillId="24" borderId="0" applyNumberFormat="0" applyBorder="0" applyAlignment="0" applyProtection="0">
      <alignment vertical="center"/>
    </xf>
    <xf numFmtId="0" fontId="24" fillId="12" borderId="0" applyNumberFormat="0" applyBorder="0" applyAlignment="0" applyProtection="0">
      <alignment vertical="center"/>
    </xf>
    <xf numFmtId="0" fontId="14" fillId="23" borderId="0" applyNumberFormat="0" applyBorder="0" applyAlignment="0" applyProtection="0">
      <alignment vertical="center"/>
    </xf>
    <xf numFmtId="0" fontId="14" fillId="3" borderId="0" applyNumberFormat="0" applyBorder="0" applyAlignment="0" applyProtection="0">
      <alignment vertical="center"/>
    </xf>
    <xf numFmtId="0" fontId="14" fillId="30" borderId="0" applyNumberFormat="0" applyBorder="0" applyAlignment="0" applyProtection="0">
      <alignment vertical="center"/>
    </xf>
    <xf numFmtId="0" fontId="14" fillId="8" borderId="0" applyNumberFormat="0" applyBorder="0" applyAlignment="0" applyProtection="0">
      <alignment vertical="center"/>
    </xf>
    <xf numFmtId="0" fontId="24" fillId="11" borderId="0" applyNumberFormat="0" applyBorder="0" applyAlignment="0" applyProtection="0">
      <alignment vertical="center"/>
    </xf>
    <xf numFmtId="0" fontId="13" fillId="0" borderId="0"/>
    <xf numFmtId="0" fontId="24" fillId="16" borderId="0" applyNumberFormat="0" applyBorder="0" applyAlignment="0" applyProtection="0">
      <alignment vertical="center"/>
    </xf>
    <xf numFmtId="0" fontId="14" fillId="29" borderId="0" applyNumberFormat="0" applyBorder="0" applyAlignment="0" applyProtection="0">
      <alignment vertical="center"/>
    </xf>
    <xf numFmtId="0" fontId="14" fillId="7" borderId="0" applyNumberFormat="0" applyBorder="0" applyAlignment="0" applyProtection="0">
      <alignment vertical="center"/>
    </xf>
    <xf numFmtId="0" fontId="24" fillId="10" borderId="0" applyNumberFormat="0" applyBorder="0" applyAlignment="0" applyProtection="0">
      <alignment vertical="center"/>
    </xf>
    <xf numFmtId="0" fontId="14" fillId="2" borderId="0" applyNumberFormat="0" applyBorder="0" applyAlignment="0" applyProtection="0">
      <alignment vertical="center"/>
    </xf>
    <xf numFmtId="0" fontId="24" fillId="26" borderId="0" applyNumberFormat="0" applyBorder="0" applyAlignment="0" applyProtection="0">
      <alignment vertical="center"/>
    </xf>
    <xf numFmtId="0" fontId="24" fillId="15" borderId="0" applyNumberFormat="0" applyBorder="0" applyAlignment="0" applyProtection="0">
      <alignment vertical="center"/>
    </xf>
    <xf numFmtId="0" fontId="13" fillId="0" borderId="0"/>
    <xf numFmtId="0" fontId="14" fillId="6" borderId="0" applyNumberFormat="0" applyBorder="0" applyAlignment="0" applyProtection="0">
      <alignment vertical="center"/>
    </xf>
    <xf numFmtId="0" fontId="13" fillId="0" borderId="0"/>
    <xf numFmtId="0" fontId="24" fillId="18" borderId="0" applyNumberFormat="0" applyBorder="0" applyAlignment="0" applyProtection="0">
      <alignment vertical="center"/>
    </xf>
    <xf numFmtId="0" fontId="23" fillId="0" borderId="0">
      <alignment vertical="center"/>
    </xf>
    <xf numFmtId="0" fontId="13" fillId="0" borderId="0">
      <alignment vertical="center"/>
    </xf>
    <xf numFmtId="0" fontId="13" fillId="0" borderId="0"/>
    <xf numFmtId="0" fontId="13" fillId="0" borderId="0"/>
    <xf numFmtId="0" fontId="1" fillId="0" borderId="0">
      <alignment vertical="center"/>
    </xf>
    <xf numFmtId="0" fontId="13" fillId="0" borderId="0">
      <alignment vertical="center"/>
    </xf>
    <xf numFmtId="0" fontId="18" fillId="0" borderId="0">
      <alignment vertical="center"/>
    </xf>
    <xf numFmtId="0" fontId="0" fillId="0" borderId="0">
      <alignment vertical="center"/>
    </xf>
  </cellStyleXfs>
  <cellXfs count="46">
    <xf numFmtId="0" fontId="0" fillId="0" borderId="0" xfId="0" applyFont="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1" fillId="0" borderId="0" xfId="0" applyFont="1" applyFill="1" applyBorder="1" applyAlignment="1">
      <alignment vertical="center" wrapText="1"/>
    </xf>
    <xf numFmtId="0" fontId="2" fillId="0" borderId="0" xfId="0" applyFont="1" applyFill="1" applyAlignment="1">
      <alignment vertical="center" wrapText="1"/>
    </xf>
    <xf numFmtId="0" fontId="4" fillId="0" borderId="0" xfId="0" applyFont="1" applyFill="1" applyBorder="1" applyAlignment="1">
      <alignment horizontal="center" vertical="center" wrapText="1"/>
    </xf>
    <xf numFmtId="0" fontId="5" fillId="0" borderId="0" xfId="0" applyFont="1" applyFill="1" applyAlignment="1">
      <alignment vertical="center" wrapText="1"/>
    </xf>
    <xf numFmtId="0" fontId="2" fillId="0" borderId="0" xfId="0" applyFont="1" applyFill="1" applyBorder="1" applyAlignment="1">
      <alignment vertical="center" wrapText="1"/>
    </xf>
    <xf numFmtId="0" fontId="5"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178" fontId="1" fillId="0" borderId="0" xfId="0" applyNumberFormat="1"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178" fontId="8"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178" fontId="10" fillId="0" borderId="0" xfId="0" applyNumberFormat="1" applyFont="1" applyFill="1" applyAlignment="1">
      <alignment horizontal="center" vertical="center" wrapText="1"/>
    </xf>
    <xf numFmtId="0" fontId="10" fillId="0" borderId="0" xfId="0" applyFont="1" applyFill="1" applyAlignment="1">
      <alignment horizontal="right" vertical="center" wrapText="1"/>
    </xf>
    <xf numFmtId="0" fontId="11" fillId="0" borderId="1" xfId="0"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177"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left" vertical="center" wrapText="1"/>
    </xf>
    <xf numFmtId="178" fontId="10" fillId="0" borderId="1" xfId="0" applyNumberFormat="1" applyFont="1" applyFill="1" applyBorder="1" applyAlignment="1">
      <alignment horizontal="left" vertical="center" wrapText="1"/>
    </xf>
    <xf numFmtId="177" fontId="10" fillId="0" borderId="1" xfId="0" applyNumberFormat="1" applyFont="1" applyFill="1" applyBorder="1" applyAlignment="1">
      <alignment horizontal="center" vertical="center" wrapText="1"/>
    </xf>
    <xf numFmtId="178" fontId="12" fillId="0" borderId="1" xfId="52" applyNumberFormat="1" applyFont="1" applyFill="1" applyBorder="1" applyAlignment="1">
      <alignment horizontal="center" vertical="center" wrapText="1"/>
    </xf>
    <xf numFmtId="0" fontId="10" fillId="0" borderId="1" xfId="52" applyNumberFormat="1" applyFont="1" applyFill="1" applyBorder="1" applyAlignment="1">
      <alignment horizontal="left" vertical="center" wrapText="1"/>
    </xf>
    <xf numFmtId="0" fontId="12" fillId="0" borderId="1" xfId="52" applyNumberFormat="1" applyFont="1" applyFill="1" applyBorder="1" applyAlignment="1">
      <alignment horizontal="left" vertical="center" wrapText="1"/>
    </xf>
    <xf numFmtId="0" fontId="10" fillId="0" borderId="1" xfId="52" applyFont="1" applyFill="1" applyBorder="1" applyAlignment="1">
      <alignment horizontal="left" vertical="center" wrapText="1"/>
    </xf>
    <xf numFmtId="178" fontId="12"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left" vertical="center" wrapText="1"/>
    </xf>
    <xf numFmtId="0" fontId="10"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178" fontId="10" fillId="0" borderId="1" xfId="0" applyNumberFormat="1" applyFont="1" applyFill="1" applyBorder="1" applyAlignment="1" applyProtection="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0,0_x000d__x000a_NA_x000d__x000a_"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52" xfId="28"/>
    <cellStyle name="常规_2013考评项目表"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常规 51"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10 10 2 2 3"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0,0&#13;&#10;NA&#13;&#10;" xfId="52"/>
    <cellStyle name="40% - 强调文字颜色 6" xfId="53" builtinId="51"/>
    <cellStyle name="常规 10 2" xfId="54"/>
    <cellStyle name="60% - 强调文字颜色 6" xfId="55" builtinId="52"/>
    <cellStyle name="Normal" xfId="56"/>
    <cellStyle name="常规 14" xfId="57"/>
    <cellStyle name="gcd" xfId="58"/>
    <cellStyle name="0,0_x005f_x000d__x005f_x000a_NA_x005f_x000d__x005f_x000a_ 10 2 2 2" xfId="59"/>
    <cellStyle name="常规 2" xfId="60"/>
    <cellStyle name="常规 3" xfId="61"/>
    <cellStyle name="0,0_x000d_&#10;NA_x000d_&#10;" xfId="62"/>
    <cellStyle name="常规 4" xfId="63"/>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693</xdr:row>
      <xdr:rowOff>0</xdr:rowOff>
    </xdr:from>
    <xdr:to>
      <xdr:col>9</xdr:col>
      <xdr:colOff>106680</xdr:colOff>
      <xdr:row>693</xdr:row>
      <xdr:rowOff>198120</xdr:rowOff>
    </xdr:to>
    <xdr:sp>
      <xdr:nvSpPr>
        <xdr:cNvPr id="2"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5"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2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2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2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2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2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2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26"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27"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28"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29"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0"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1"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2"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3"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5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5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5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5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54"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55"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56"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57"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58"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59"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60"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61"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6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6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6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6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6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6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6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6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7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7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7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7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7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7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7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7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7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7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8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8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82"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83"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84"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85"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86"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87"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88"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89"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9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9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9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9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9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9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9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9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9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9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0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0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0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0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0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0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0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0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0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0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110"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111"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112"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113"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114"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115"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116"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117"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1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1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2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2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2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2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2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2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2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2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2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2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3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3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3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3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3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3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3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3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138"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139"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140"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141"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142"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143"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144"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145"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4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4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4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4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5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5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5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5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5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5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5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5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5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5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6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6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6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6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6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16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166"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167"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168"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169"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170"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171"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172"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173"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7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7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7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7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7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7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8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8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8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8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8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8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8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8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8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8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9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9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9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19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194"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195"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196"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197"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198"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199"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00"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01"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0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0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0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0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0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0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0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0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1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1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1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1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1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1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1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1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1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1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2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2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222"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223"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224"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225"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26"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27"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28"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29"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3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3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3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3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3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3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3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3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3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3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4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4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4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4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4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4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4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4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4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4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250"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251"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252"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253"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54"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55"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56"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57"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5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5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6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6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6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6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6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6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6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6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6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6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7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7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7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7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7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7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7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7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278"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279"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280"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281"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82"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83"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84"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285"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8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8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8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8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9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9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9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9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9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9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9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9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9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29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0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0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0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0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0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0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306"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307"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308"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309"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310"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311"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312"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313"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1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1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1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1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1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1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2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2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2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2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2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2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2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2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2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2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3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3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3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33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334"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335"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336"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337"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38"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39"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40"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41"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4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4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4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4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4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4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4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4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5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5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5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5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5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5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5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5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5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5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6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6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362"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363"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364"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365"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66"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67"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68"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69"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7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7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7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7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7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7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7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7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7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7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8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8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8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8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8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8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8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8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8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8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390"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391"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392"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393"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94"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95"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96"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397"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9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39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0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0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0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0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0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0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0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0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0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0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1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1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1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1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1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1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1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1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418"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419"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420"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421"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22"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23"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24"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25"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2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2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2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2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3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3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3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3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3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3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3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3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3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3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4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4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4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4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4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4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446"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447"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448"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449"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50"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51"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52"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53"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5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5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5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5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5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5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6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6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6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6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6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6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6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6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6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6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7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7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7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7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474"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475"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476"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477"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78"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79"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80"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106680</xdr:colOff>
      <xdr:row>693</xdr:row>
      <xdr:rowOff>198120</xdr:rowOff>
    </xdr:to>
    <xdr:sp>
      <xdr:nvSpPr>
        <xdr:cNvPr id="481" name="Text Box 2905"/>
        <xdr:cNvSpPr txBox="1"/>
      </xdr:nvSpPr>
      <xdr:spPr>
        <a:xfrm>
          <a:off x="9103360" y="503694700"/>
          <a:ext cx="1066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8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8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8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8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8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8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8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8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9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9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92"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93"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94"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95"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96"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97"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98"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499"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500"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198120</xdr:rowOff>
    </xdr:to>
    <xdr:sp>
      <xdr:nvSpPr>
        <xdr:cNvPr id="501" name="Text Box 2905"/>
        <xdr:cNvSpPr txBox="1"/>
      </xdr:nvSpPr>
      <xdr:spPr>
        <a:xfrm>
          <a:off x="9103360" y="503694700"/>
          <a:ext cx="93980" cy="198120"/>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502"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503"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504"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693</xdr:row>
      <xdr:rowOff>0</xdr:rowOff>
    </xdr:from>
    <xdr:to>
      <xdr:col>9</xdr:col>
      <xdr:colOff>93980</xdr:colOff>
      <xdr:row>693</xdr:row>
      <xdr:rowOff>227965</xdr:rowOff>
    </xdr:to>
    <xdr:sp>
      <xdr:nvSpPr>
        <xdr:cNvPr id="505" name="Text Box 2905"/>
        <xdr:cNvSpPr txBox="1"/>
      </xdr:nvSpPr>
      <xdr:spPr>
        <a:xfrm>
          <a:off x="9103360" y="5036947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06"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07"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08"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09"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1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1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1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1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1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1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1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1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1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1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2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2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2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2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2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2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2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2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2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2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530"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531"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532"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533"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34"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35"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36"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37"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3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3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4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4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4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4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4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4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4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4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4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4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5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5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5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5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5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5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5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5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558"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559"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560"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561"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62"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63"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64"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65"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6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6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6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6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7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7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7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7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7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7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7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7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7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7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8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8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8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8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8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8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586"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587"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588"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589"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90"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91"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92"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593"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9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9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9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9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9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59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0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0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0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0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0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0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0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0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0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0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1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1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1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1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614"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615"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616"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617"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618"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619"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620"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621"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2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2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2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2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2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2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2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2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3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3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3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3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3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3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3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3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3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3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4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4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642"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643"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644"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645"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646"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647"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648"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106680</xdr:colOff>
      <xdr:row>687</xdr:row>
      <xdr:rowOff>198120</xdr:rowOff>
    </xdr:to>
    <xdr:sp>
      <xdr:nvSpPr>
        <xdr:cNvPr id="649" name="Text Box 2905"/>
        <xdr:cNvSpPr txBox="1"/>
      </xdr:nvSpPr>
      <xdr:spPr>
        <a:xfrm>
          <a:off x="9103360" y="499554500"/>
          <a:ext cx="1066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5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5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5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5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5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5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5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5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5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5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60"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61"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62"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63"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64"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65"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66"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67"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68"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198120</xdr:rowOff>
    </xdr:to>
    <xdr:sp>
      <xdr:nvSpPr>
        <xdr:cNvPr id="669" name="Text Box 2905"/>
        <xdr:cNvSpPr txBox="1"/>
      </xdr:nvSpPr>
      <xdr:spPr>
        <a:xfrm>
          <a:off x="9103360" y="499554500"/>
          <a:ext cx="93980" cy="198120"/>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670"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671"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672" name="Text Box 2905"/>
        <xdr:cNvSpPr txBox="1"/>
      </xdr:nvSpPr>
      <xdr:spPr>
        <a:xfrm>
          <a:off x="9103360" y="499554500"/>
          <a:ext cx="93980" cy="227965"/>
        </a:xfrm>
        <a:prstGeom prst="rect">
          <a:avLst/>
        </a:prstGeom>
        <a:noFill/>
        <a:ln w="9525">
          <a:noFill/>
        </a:ln>
      </xdr:spPr>
    </xdr:sp>
    <xdr:clientData/>
  </xdr:twoCellAnchor>
  <xdr:twoCellAnchor editAs="oneCell">
    <xdr:from>
      <xdr:col>9</xdr:col>
      <xdr:colOff>0</xdr:colOff>
      <xdr:row>687</xdr:row>
      <xdr:rowOff>0</xdr:rowOff>
    </xdr:from>
    <xdr:to>
      <xdr:col>9</xdr:col>
      <xdr:colOff>93980</xdr:colOff>
      <xdr:row>687</xdr:row>
      <xdr:rowOff>227965</xdr:rowOff>
    </xdr:to>
    <xdr:sp>
      <xdr:nvSpPr>
        <xdr:cNvPr id="673" name="Text Box 2905"/>
        <xdr:cNvSpPr txBox="1"/>
      </xdr:nvSpPr>
      <xdr:spPr>
        <a:xfrm>
          <a:off x="9103360" y="499554500"/>
          <a:ext cx="93980" cy="22796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R1318"/>
  <sheetViews>
    <sheetView tabSelected="1" view="pageBreakPreview" zoomScale="70" zoomScaleNormal="55" zoomScaleSheetLayoutView="70" workbookViewId="0">
      <pane ySplit="4" topLeftCell="A1288" activePane="bottomLeft" state="frozen"/>
      <selection/>
      <selection pane="bottomLeft" activeCell="B1288" sqref="B1288"/>
    </sheetView>
  </sheetViews>
  <sheetFormatPr defaultColWidth="9" defaultRowHeight="22.5"/>
  <cols>
    <col min="1" max="1" width="5.29166666666667" style="10" customWidth="1"/>
    <col min="2" max="2" width="24.8583333333333" style="11" customWidth="1"/>
    <col min="3" max="3" width="13.0833333333333" style="10" customWidth="1"/>
    <col min="4" max="4" width="8.96666666666667" style="10" customWidth="1"/>
    <col min="5" max="5" width="29.6416666666667" style="11" customWidth="1"/>
    <col min="6" max="6" width="11.325" style="12" customWidth="1"/>
    <col min="7" max="7" width="11.025" style="13" customWidth="1"/>
    <col min="8" max="8" width="9.10833333333333" style="13" customWidth="1"/>
    <col min="9" max="9" width="6.16666666666667" style="13" customWidth="1"/>
    <col min="10" max="10" width="22.075" style="1" customWidth="1"/>
    <col min="11" max="16384" width="9" style="1"/>
  </cols>
  <sheetData>
    <row r="1" s="1" customFormat="1" ht="31" customHeight="1" spans="1:9">
      <c r="A1" s="14"/>
      <c r="B1" s="14"/>
      <c r="C1" s="15"/>
      <c r="D1" s="15"/>
      <c r="E1" s="16"/>
      <c r="F1" s="17"/>
      <c r="G1" s="16"/>
      <c r="H1" s="16"/>
      <c r="I1" s="16"/>
    </row>
    <row r="2" s="1" customFormat="1" ht="51" customHeight="1" spans="1:9">
      <c r="A2" s="18" t="s">
        <v>0</v>
      </c>
      <c r="B2" s="19"/>
      <c r="C2" s="18"/>
      <c r="D2" s="18"/>
      <c r="E2" s="19"/>
      <c r="F2" s="18"/>
      <c r="G2" s="19"/>
      <c r="H2" s="19"/>
      <c r="I2" s="19"/>
    </row>
    <row r="3" s="1" customFormat="1" ht="25" customHeight="1" spans="1:9">
      <c r="A3" s="20"/>
      <c r="B3" s="21"/>
      <c r="C3" s="20"/>
      <c r="D3" s="20"/>
      <c r="E3" s="21"/>
      <c r="F3" s="22"/>
      <c r="G3" s="23" t="s">
        <v>1</v>
      </c>
      <c r="H3" s="23"/>
      <c r="I3" s="23"/>
    </row>
    <row r="4" s="2" customFormat="1" ht="47" customHeight="1" spans="1:9">
      <c r="A4" s="24" t="s">
        <v>2</v>
      </c>
      <c r="B4" s="24" t="s">
        <v>3</v>
      </c>
      <c r="C4" s="24" t="s">
        <v>4</v>
      </c>
      <c r="D4" s="24" t="s">
        <v>5</v>
      </c>
      <c r="E4" s="24" t="s">
        <v>6</v>
      </c>
      <c r="F4" s="25" t="s">
        <v>7</v>
      </c>
      <c r="G4" s="24" t="s">
        <v>8</v>
      </c>
      <c r="H4" s="24" t="s">
        <v>9</v>
      </c>
      <c r="I4" s="24" t="s">
        <v>10</v>
      </c>
    </row>
    <row r="5" s="2" customFormat="1" ht="30" customHeight="1" spans="1:9">
      <c r="A5" s="24" t="s">
        <v>11</v>
      </c>
      <c r="B5" s="26"/>
      <c r="C5" s="27">
        <f>SUM(C6+C19+C21+C23+C25+C81+C83+C85+C91+C93+C96+C98+C100+C102+C104+C242+C320+C410+C504+C579+C636+C723+C819+C918+C1005+C1071+C1128+C1190)</f>
        <v>1285</v>
      </c>
      <c r="D5" s="24"/>
      <c r="E5" s="26"/>
      <c r="F5" s="25">
        <f>SUM(F6+F19+F21+F23+F25+F81+F83+F85+F91+F93+F96+F98+F100+F102+F104+F242+F320+F410+F504+F579+F636+F723+F819+F918+F1005+F1071+F1128+F1190)</f>
        <v>249814195.8368</v>
      </c>
      <c r="G5" s="26"/>
      <c r="H5" s="26"/>
      <c r="I5" s="26"/>
    </row>
    <row r="6" s="2" customFormat="1" ht="30" customHeight="1" spans="1:9">
      <c r="A6" s="24" t="s">
        <v>12</v>
      </c>
      <c r="B6" s="26"/>
      <c r="C6" s="27">
        <f>COUNTA(C7:C18)</f>
        <v>12</v>
      </c>
      <c r="D6" s="28"/>
      <c r="E6" s="29"/>
      <c r="F6" s="25">
        <f>SUM(F7:F18)</f>
        <v>1656395.14</v>
      </c>
      <c r="G6" s="29"/>
      <c r="H6" s="29"/>
      <c r="I6" s="33"/>
    </row>
    <row r="7" s="2" customFormat="1" ht="27" spans="1:9">
      <c r="A7" s="30">
        <f>SUBTOTAL(103,$E$7:E7)*1</f>
        <v>1</v>
      </c>
      <c r="B7" s="29" t="s">
        <v>13</v>
      </c>
      <c r="C7" s="28" t="s">
        <v>14</v>
      </c>
      <c r="D7" s="28" t="s">
        <v>15</v>
      </c>
      <c r="E7" s="29" t="s">
        <v>16</v>
      </c>
      <c r="F7" s="31">
        <v>11450</v>
      </c>
      <c r="G7" s="29" t="s">
        <v>17</v>
      </c>
      <c r="H7" s="29" t="s">
        <v>12</v>
      </c>
      <c r="I7" s="33"/>
    </row>
    <row r="8" s="2" customFormat="1" ht="97" customHeight="1" spans="1:9">
      <c r="A8" s="30">
        <f>SUBTOTAL(103,$E$7:E8)*1</f>
        <v>2</v>
      </c>
      <c r="B8" s="29" t="s">
        <v>18</v>
      </c>
      <c r="C8" s="28" t="s">
        <v>19</v>
      </c>
      <c r="D8" s="28" t="s">
        <v>15</v>
      </c>
      <c r="E8" s="29" t="s">
        <v>20</v>
      </c>
      <c r="F8" s="31">
        <v>106871</v>
      </c>
      <c r="G8" s="29" t="s">
        <v>21</v>
      </c>
      <c r="H8" s="29" t="s">
        <v>12</v>
      </c>
      <c r="I8" s="33"/>
    </row>
    <row r="9" s="2" customFormat="1" ht="92" customHeight="1" spans="1:9">
      <c r="A9" s="30">
        <f>SUBTOTAL(103,$E$7:E9)*1</f>
        <v>3</v>
      </c>
      <c r="B9" s="29" t="s">
        <v>22</v>
      </c>
      <c r="C9" s="28" t="s">
        <v>23</v>
      </c>
      <c r="D9" s="28" t="s">
        <v>15</v>
      </c>
      <c r="E9" s="29" t="s">
        <v>24</v>
      </c>
      <c r="F9" s="31">
        <v>219852</v>
      </c>
      <c r="G9" s="29" t="s">
        <v>25</v>
      </c>
      <c r="H9" s="29" t="s">
        <v>12</v>
      </c>
      <c r="I9" s="33"/>
    </row>
    <row r="10" s="2" customFormat="1" ht="54" spans="1:9">
      <c r="A10" s="30">
        <f>SUBTOTAL(103,$E$7:E10)*1</f>
        <v>4</v>
      </c>
      <c r="B10" s="29" t="s">
        <v>26</v>
      </c>
      <c r="C10" s="28" t="s">
        <v>27</v>
      </c>
      <c r="D10" s="28" t="s">
        <v>15</v>
      </c>
      <c r="E10" s="29" t="s">
        <v>28</v>
      </c>
      <c r="F10" s="31">
        <v>92103.46</v>
      </c>
      <c r="G10" s="29" t="s">
        <v>29</v>
      </c>
      <c r="H10" s="29" t="s">
        <v>12</v>
      </c>
      <c r="I10" s="33"/>
    </row>
    <row r="11" s="2" customFormat="1" ht="42" customHeight="1" spans="1:9">
      <c r="A11" s="30">
        <f>SUBTOTAL(103,$E$7:E11)*1</f>
        <v>5</v>
      </c>
      <c r="B11" s="29" t="s">
        <v>30</v>
      </c>
      <c r="C11" s="28" t="s">
        <v>31</v>
      </c>
      <c r="D11" s="28" t="s">
        <v>15</v>
      </c>
      <c r="E11" s="29" t="s">
        <v>32</v>
      </c>
      <c r="F11" s="31">
        <v>236000</v>
      </c>
      <c r="G11" s="29" t="s">
        <v>29</v>
      </c>
      <c r="H11" s="29" t="s">
        <v>12</v>
      </c>
      <c r="I11" s="33"/>
    </row>
    <row r="12" s="2" customFormat="1" ht="42" customHeight="1" spans="1:9">
      <c r="A12" s="30">
        <f>SUBTOTAL(103,$E$7:E12)*1</f>
        <v>6</v>
      </c>
      <c r="B12" s="29" t="s">
        <v>33</v>
      </c>
      <c r="C12" s="28" t="s">
        <v>34</v>
      </c>
      <c r="D12" s="28" t="s">
        <v>15</v>
      </c>
      <c r="E12" s="29" t="s">
        <v>35</v>
      </c>
      <c r="F12" s="31">
        <v>314725.68</v>
      </c>
      <c r="G12" s="29" t="s">
        <v>36</v>
      </c>
      <c r="H12" s="29" t="s">
        <v>12</v>
      </c>
      <c r="I12" s="33"/>
    </row>
    <row r="13" s="2" customFormat="1" ht="56" customHeight="1" spans="1:9">
      <c r="A13" s="30">
        <f>SUBTOTAL(103,$E$7:E13)*1</f>
        <v>7</v>
      </c>
      <c r="B13" s="29" t="s">
        <v>37</v>
      </c>
      <c r="C13" s="28" t="s">
        <v>38</v>
      </c>
      <c r="D13" s="28" t="s">
        <v>15</v>
      </c>
      <c r="E13" s="29" t="s">
        <v>39</v>
      </c>
      <c r="F13" s="31">
        <v>50554</v>
      </c>
      <c r="G13" s="29" t="s">
        <v>40</v>
      </c>
      <c r="H13" s="29" t="s">
        <v>12</v>
      </c>
      <c r="I13" s="33"/>
    </row>
    <row r="14" s="2" customFormat="1" ht="91" customHeight="1" spans="1:9">
      <c r="A14" s="30">
        <f>SUBTOTAL(103,$E$7:E14)*1</f>
        <v>8</v>
      </c>
      <c r="B14" s="29" t="s">
        <v>41</v>
      </c>
      <c r="C14" s="28" t="s">
        <v>42</v>
      </c>
      <c r="D14" s="28" t="s">
        <v>15</v>
      </c>
      <c r="E14" s="29" t="s">
        <v>43</v>
      </c>
      <c r="F14" s="31">
        <v>236000</v>
      </c>
      <c r="G14" s="29" t="s">
        <v>44</v>
      </c>
      <c r="H14" s="29" t="s">
        <v>12</v>
      </c>
      <c r="I14" s="33"/>
    </row>
    <row r="15" s="2" customFormat="1" ht="70" customHeight="1" spans="1:9">
      <c r="A15" s="30">
        <f>SUBTOTAL(103,$E$7:E15)*1</f>
        <v>9</v>
      </c>
      <c r="B15" s="29" t="s">
        <v>45</v>
      </c>
      <c r="C15" s="28" t="s">
        <v>46</v>
      </c>
      <c r="D15" s="28" t="s">
        <v>15</v>
      </c>
      <c r="E15" s="29" t="s">
        <v>47</v>
      </c>
      <c r="F15" s="31">
        <v>144737</v>
      </c>
      <c r="G15" s="29" t="s">
        <v>48</v>
      </c>
      <c r="H15" s="29" t="s">
        <v>12</v>
      </c>
      <c r="I15" s="33"/>
    </row>
    <row r="16" s="2" customFormat="1" ht="82" customHeight="1" spans="1:9">
      <c r="A16" s="30">
        <f>SUBTOTAL(103,$E$7:E16)*1</f>
        <v>10</v>
      </c>
      <c r="B16" s="29" t="s">
        <v>49</v>
      </c>
      <c r="C16" s="28" t="s">
        <v>50</v>
      </c>
      <c r="D16" s="28" t="s">
        <v>15</v>
      </c>
      <c r="E16" s="29" t="s">
        <v>51</v>
      </c>
      <c r="F16" s="31">
        <v>149500</v>
      </c>
      <c r="G16" s="29" t="s">
        <v>52</v>
      </c>
      <c r="H16" s="29" t="s">
        <v>12</v>
      </c>
      <c r="I16" s="33"/>
    </row>
    <row r="17" s="1" customFormat="1" ht="57" customHeight="1" spans="1:9">
      <c r="A17" s="30">
        <f>SUBTOTAL(103,$E$7:E17)*1</f>
        <v>11</v>
      </c>
      <c r="B17" s="29" t="s">
        <v>53</v>
      </c>
      <c r="C17" s="28" t="s">
        <v>54</v>
      </c>
      <c r="D17" s="28" t="s">
        <v>15</v>
      </c>
      <c r="E17" s="29" t="s">
        <v>55</v>
      </c>
      <c r="F17" s="31">
        <v>44383</v>
      </c>
      <c r="G17" s="29" t="s">
        <v>56</v>
      </c>
      <c r="H17" s="29" t="s">
        <v>12</v>
      </c>
      <c r="I17" s="33"/>
    </row>
    <row r="18" s="1" customFormat="1" ht="70" customHeight="1" spans="1:9">
      <c r="A18" s="30">
        <f>SUBTOTAL(103,$E$7:E18)*1</f>
        <v>12</v>
      </c>
      <c r="B18" s="29" t="s">
        <v>57</v>
      </c>
      <c r="C18" s="28" t="s">
        <v>58</v>
      </c>
      <c r="D18" s="28" t="s">
        <v>15</v>
      </c>
      <c r="E18" s="29" t="s">
        <v>59</v>
      </c>
      <c r="F18" s="31">
        <v>50219</v>
      </c>
      <c r="G18" s="29" t="s">
        <v>60</v>
      </c>
      <c r="H18" s="29" t="s">
        <v>12</v>
      </c>
      <c r="I18" s="33"/>
    </row>
    <row r="19" s="1" customFormat="1" ht="30" customHeight="1" spans="1:9">
      <c r="A19" s="24" t="s">
        <v>61</v>
      </c>
      <c r="B19" s="26"/>
      <c r="C19" s="27">
        <f>COUNTA(A20)</f>
        <v>1</v>
      </c>
      <c r="D19" s="28"/>
      <c r="E19" s="29"/>
      <c r="F19" s="25">
        <f>SUM(F20)</f>
        <v>106091</v>
      </c>
      <c r="G19" s="29"/>
      <c r="H19" s="29"/>
      <c r="I19" s="29"/>
    </row>
    <row r="20" s="1" customFormat="1" ht="40.5" spans="1:9">
      <c r="A20" s="30">
        <f>SUBTOTAL(103,$E$7:E20)*1</f>
        <v>13</v>
      </c>
      <c r="B20" s="29" t="s">
        <v>62</v>
      </c>
      <c r="C20" s="28" t="s">
        <v>63</v>
      </c>
      <c r="D20" s="28" t="s">
        <v>15</v>
      </c>
      <c r="E20" s="29" t="s">
        <v>64</v>
      </c>
      <c r="F20" s="31">
        <v>106091</v>
      </c>
      <c r="G20" s="29" t="s">
        <v>65</v>
      </c>
      <c r="H20" s="29" t="s">
        <v>61</v>
      </c>
      <c r="I20" s="33"/>
    </row>
    <row r="21" s="1" customFormat="1" ht="30" customHeight="1" spans="1:9">
      <c r="A21" s="24" t="s">
        <v>66</v>
      </c>
      <c r="B21" s="26"/>
      <c r="C21" s="27">
        <f>COUNTA(A22)</f>
        <v>1</v>
      </c>
      <c r="D21" s="28"/>
      <c r="E21" s="29"/>
      <c r="F21" s="25">
        <f>SUM(F22)</f>
        <v>108021</v>
      </c>
      <c r="G21" s="29"/>
      <c r="H21" s="29"/>
      <c r="I21" s="33"/>
    </row>
    <row r="22" s="1" customFormat="1" ht="40.5" spans="1:9">
      <c r="A22" s="30">
        <f>SUBTOTAL(103,$E$7:E22)*1</f>
        <v>14</v>
      </c>
      <c r="B22" s="29" t="s">
        <v>67</v>
      </c>
      <c r="C22" s="28" t="s">
        <v>68</v>
      </c>
      <c r="D22" s="28" t="s">
        <v>15</v>
      </c>
      <c r="E22" s="29" t="s">
        <v>69</v>
      </c>
      <c r="F22" s="31">
        <v>108021</v>
      </c>
      <c r="G22" s="29" t="s">
        <v>70</v>
      </c>
      <c r="H22" s="29" t="s">
        <v>66</v>
      </c>
      <c r="I22" s="33"/>
    </row>
    <row r="23" s="1" customFormat="1" ht="30" customHeight="1" spans="1:9">
      <c r="A23" s="24" t="s">
        <v>71</v>
      </c>
      <c r="B23" s="26"/>
      <c r="C23" s="27">
        <f>COUNTA(A24)</f>
        <v>1</v>
      </c>
      <c r="D23" s="28"/>
      <c r="E23" s="29"/>
      <c r="F23" s="25">
        <f>SUM(F24)</f>
        <v>187653</v>
      </c>
      <c r="G23" s="29"/>
      <c r="H23" s="29"/>
      <c r="I23" s="33"/>
    </row>
    <row r="24" s="1" customFormat="1" ht="80" customHeight="1" spans="1:9">
      <c r="A24" s="30">
        <f>SUBTOTAL(103,$E$7:E24)*1</f>
        <v>15</v>
      </c>
      <c r="B24" s="29" t="s">
        <v>72</v>
      </c>
      <c r="C24" s="28" t="s">
        <v>73</v>
      </c>
      <c r="D24" s="28" t="s">
        <v>15</v>
      </c>
      <c r="E24" s="29" t="s">
        <v>74</v>
      </c>
      <c r="F24" s="31">
        <v>187653</v>
      </c>
      <c r="G24" s="29" t="s">
        <v>75</v>
      </c>
      <c r="H24" s="29" t="s">
        <v>71</v>
      </c>
      <c r="I24" s="33"/>
    </row>
    <row r="25" s="1" customFormat="1" ht="30" customHeight="1" spans="1:9">
      <c r="A25" s="24" t="s">
        <v>76</v>
      </c>
      <c r="B25" s="26"/>
      <c r="C25" s="27">
        <f>COUNTA(C26:C80)</f>
        <v>55</v>
      </c>
      <c r="D25" s="28"/>
      <c r="E25" s="29"/>
      <c r="F25" s="25">
        <f>SUM(F26:F80)</f>
        <v>54840944.22</v>
      </c>
      <c r="G25" s="29"/>
      <c r="H25" s="29"/>
      <c r="I25" s="33"/>
    </row>
    <row r="26" s="1" customFormat="1" ht="50" customHeight="1" spans="1:9">
      <c r="A26" s="30">
        <f>SUBTOTAL(103,$E$7:E26)*1</f>
        <v>16</v>
      </c>
      <c r="B26" s="29" t="s">
        <v>77</v>
      </c>
      <c r="C26" s="28" t="s">
        <v>78</v>
      </c>
      <c r="D26" s="28" t="s">
        <v>79</v>
      </c>
      <c r="E26" s="29" t="s">
        <v>80</v>
      </c>
      <c r="F26" s="31">
        <v>458694</v>
      </c>
      <c r="G26" s="29" t="s">
        <v>81</v>
      </c>
      <c r="H26" s="29" t="s">
        <v>76</v>
      </c>
      <c r="I26" s="33"/>
    </row>
    <row r="27" s="1" customFormat="1" ht="54" spans="1:9">
      <c r="A27" s="30">
        <f>SUBTOTAL(103,$E$7:E27)*1</f>
        <v>17</v>
      </c>
      <c r="B27" s="29" t="s">
        <v>82</v>
      </c>
      <c r="C27" s="28" t="s">
        <v>83</v>
      </c>
      <c r="D27" s="28" t="s">
        <v>79</v>
      </c>
      <c r="E27" s="29" t="s">
        <v>84</v>
      </c>
      <c r="F27" s="31">
        <v>265280</v>
      </c>
      <c r="G27" s="29" t="s">
        <v>85</v>
      </c>
      <c r="H27" s="29" t="s">
        <v>76</v>
      </c>
      <c r="I27" s="33"/>
    </row>
    <row r="28" s="1" customFormat="1" ht="54" spans="1:9">
      <c r="A28" s="30">
        <f>SUBTOTAL(103,$E$7:E28)*1</f>
        <v>18</v>
      </c>
      <c r="B28" s="29" t="s">
        <v>86</v>
      </c>
      <c r="C28" s="28" t="s">
        <v>87</v>
      </c>
      <c r="D28" s="28" t="s">
        <v>79</v>
      </c>
      <c r="E28" s="29" t="s">
        <v>88</v>
      </c>
      <c r="F28" s="31">
        <v>7271901</v>
      </c>
      <c r="G28" s="29" t="s">
        <v>89</v>
      </c>
      <c r="H28" s="29" t="s">
        <v>76</v>
      </c>
      <c r="I28" s="33"/>
    </row>
    <row r="29" s="1" customFormat="1" ht="40.5" spans="1:9">
      <c r="A29" s="30">
        <f>SUBTOTAL(103,$E$7:E29)*1</f>
        <v>19</v>
      </c>
      <c r="B29" s="29" t="s">
        <v>90</v>
      </c>
      <c r="C29" s="28" t="s">
        <v>91</v>
      </c>
      <c r="D29" s="28" t="s">
        <v>79</v>
      </c>
      <c r="E29" s="29" t="s">
        <v>92</v>
      </c>
      <c r="F29" s="31">
        <v>568928</v>
      </c>
      <c r="G29" s="29" t="s">
        <v>93</v>
      </c>
      <c r="H29" s="29" t="s">
        <v>76</v>
      </c>
      <c r="I29" s="33"/>
    </row>
    <row r="30" s="1" customFormat="1" ht="40.5" spans="1:9">
      <c r="A30" s="30">
        <f>SUBTOTAL(103,$E$7:E30)*1</f>
        <v>20</v>
      </c>
      <c r="B30" s="29" t="s">
        <v>94</v>
      </c>
      <c r="C30" s="28" t="s">
        <v>95</v>
      </c>
      <c r="D30" s="28" t="s">
        <v>79</v>
      </c>
      <c r="E30" s="29" t="s">
        <v>96</v>
      </c>
      <c r="F30" s="31">
        <v>516706.53</v>
      </c>
      <c r="G30" s="29" t="s">
        <v>97</v>
      </c>
      <c r="H30" s="29" t="s">
        <v>76</v>
      </c>
      <c r="I30" s="33"/>
    </row>
    <row r="31" s="1" customFormat="1" ht="40.5" spans="1:9">
      <c r="A31" s="30">
        <f>SUBTOTAL(103,$E$7:E31)*1</f>
        <v>21</v>
      </c>
      <c r="B31" s="29" t="s">
        <v>98</v>
      </c>
      <c r="C31" s="28" t="s">
        <v>99</v>
      </c>
      <c r="D31" s="28" t="s">
        <v>79</v>
      </c>
      <c r="E31" s="29" t="s">
        <v>100</v>
      </c>
      <c r="F31" s="31">
        <v>2058772</v>
      </c>
      <c r="G31" s="29" t="s">
        <v>101</v>
      </c>
      <c r="H31" s="29" t="s">
        <v>76</v>
      </c>
      <c r="I31" s="33"/>
    </row>
    <row r="32" s="1" customFormat="1" ht="40.5" spans="1:9">
      <c r="A32" s="30">
        <f>SUBTOTAL(103,$E$7:E32)*1</f>
        <v>22</v>
      </c>
      <c r="B32" s="29" t="s">
        <v>102</v>
      </c>
      <c r="C32" s="28" t="s">
        <v>103</v>
      </c>
      <c r="D32" s="28" t="s">
        <v>15</v>
      </c>
      <c r="E32" s="29" t="s">
        <v>104</v>
      </c>
      <c r="F32" s="31">
        <v>292000</v>
      </c>
      <c r="G32" s="29" t="s">
        <v>105</v>
      </c>
      <c r="H32" s="29" t="s">
        <v>76</v>
      </c>
      <c r="I32" s="33"/>
    </row>
    <row r="33" s="1" customFormat="1" ht="89" customHeight="1" spans="1:9">
      <c r="A33" s="30">
        <f>SUBTOTAL(103,$E$7:E33)*1</f>
        <v>23</v>
      </c>
      <c r="B33" s="29" t="s">
        <v>106</v>
      </c>
      <c r="C33" s="28" t="s">
        <v>107</v>
      </c>
      <c r="D33" s="28" t="s">
        <v>79</v>
      </c>
      <c r="E33" s="29" t="s">
        <v>108</v>
      </c>
      <c r="F33" s="31">
        <v>178651.74</v>
      </c>
      <c r="G33" s="29" t="s">
        <v>109</v>
      </c>
      <c r="H33" s="29" t="s">
        <v>76</v>
      </c>
      <c r="I33" s="33"/>
    </row>
    <row r="34" s="1" customFormat="1" ht="81" customHeight="1" spans="1:9">
      <c r="A34" s="30">
        <f>SUBTOTAL(103,$E$7:E34)*1</f>
        <v>24</v>
      </c>
      <c r="B34" s="29" t="s">
        <v>110</v>
      </c>
      <c r="C34" s="28" t="s">
        <v>111</v>
      </c>
      <c r="D34" s="28" t="s">
        <v>79</v>
      </c>
      <c r="E34" s="29" t="s">
        <v>112</v>
      </c>
      <c r="F34" s="31">
        <v>193732</v>
      </c>
      <c r="G34" s="29" t="s">
        <v>113</v>
      </c>
      <c r="H34" s="29" t="s">
        <v>76</v>
      </c>
      <c r="I34" s="33"/>
    </row>
    <row r="35" s="1" customFormat="1" ht="63" customHeight="1" spans="1:9">
      <c r="A35" s="30">
        <f>SUBTOTAL(103,$E$7:E35)*1</f>
        <v>25</v>
      </c>
      <c r="B35" s="29" t="s">
        <v>114</v>
      </c>
      <c r="C35" s="28" t="s">
        <v>115</v>
      </c>
      <c r="D35" s="28" t="s">
        <v>79</v>
      </c>
      <c r="E35" s="29" t="s">
        <v>116</v>
      </c>
      <c r="F35" s="31">
        <v>646300</v>
      </c>
      <c r="G35" s="29" t="s">
        <v>117</v>
      </c>
      <c r="H35" s="29" t="s">
        <v>76</v>
      </c>
      <c r="I35" s="33"/>
    </row>
    <row r="36" s="1" customFormat="1" ht="100" customHeight="1" spans="1:9">
      <c r="A36" s="30">
        <f>SUBTOTAL(103,$E$7:E36)*1</f>
        <v>26</v>
      </c>
      <c r="B36" s="29" t="s">
        <v>118</v>
      </c>
      <c r="C36" s="28" t="s">
        <v>119</v>
      </c>
      <c r="D36" s="28" t="s">
        <v>79</v>
      </c>
      <c r="E36" s="29" t="s">
        <v>120</v>
      </c>
      <c r="F36" s="31">
        <v>2676800</v>
      </c>
      <c r="G36" s="29" t="s">
        <v>121</v>
      </c>
      <c r="H36" s="29" t="s">
        <v>76</v>
      </c>
      <c r="I36" s="33"/>
    </row>
    <row r="37" s="1" customFormat="1" ht="40.5" spans="1:9">
      <c r="A37" s="30">
        <f>SUBTOTAL(103,$E$7:E37)*1</f>
        <v>27</v>
      </c>
      <c r="B37" s="29" t="s">
        <v>122</v>
      </c>
      <c r="C37" s="28" t="s">
        <v>123</v>
      </c>
      <c r="D37" s="28" t="s">
        <v>79</v>
      </c>
      <c r="E37" s="29" t="s">
        <v>124</v>
      </c>
      <c r="F37" s="31">
        <v>1428600</v>
      </c>
      <c r="G37" s="29" t="s">
        <v>125</v>
      </c>
      <c r="H37" s="29" t="s">
        <v>76</v>
      </c>
      <c r="I37" s="33"/>
    </row>
    <row r="38" s="1" customFormat="1" ht="40.5" spans="1:9">
      <c r="A38" s="30">
        <f>SUBTOTAL(103,$E$7:E38)*1</f>
        <v>28</v>
      </c>
      <c r="B38" s="29" t="s">
        <v>126</v>
      </c>
      <c r="C38" s="28" t="s">
        <v>127</v>
      </c>
      <c r="D38" s="28" t="s">
        <v>79</v>
      </c>
      <c r="E38" s="29" t="s">
        <v>128</v>
      </c>
      <c r="F38" s="31">
        <v>1821300</v>
      </c>
      <c r="G38" s="29" t="s">
        <v>121</v>
      </c>
      <c r="H38" s="29" t="s">
        <v>76</v>
      </c>
      <c r="I38" s="33"/>
    </row>
    <row r="39" s="1" customFormat="1" ht="139" customHeight="1" spans="1:9">
      <c r="A39" s="30">
        <f>SUBTOTAL(103,$E$7:E39)*1</f>
        <v>29</v>
      </c>
      <c r="B39" s="29" t="s">
        <v>129</v>
      </c>
      <c r="C39" s="28" t="s">
        <v>130</v>
      </c>
      <c r="D39" s="28" t="s">
        <v>79</v>
      </c>
      <c r="E39" s="29" t="s">
        <v>131</v>
      </c>
      <c r="F39" s="31">
        <v>3360700</v>
      </c>
      <c r="G39" s="29" t="s">
        <v>132</v>
      </c>
      <c r="H39" s="29" t="s">
        <v>76</v>
      </c>
      <c r="I39" s="33"/>
    </row>
    <row r="40" s="1" customFormat="1" ht="159" customHeight="1" spans="1:9">
      <c r="A40" s="30">
        <f>SUBTOTAL(103,$E$7:E40)*1</f>
        <v>30</v>
      </c>
      <c r="B40" s="29" t="s">
        <v>133</v>
      </c>
      <c r="C40" s="28" t="s">
        <v>134</v>
      </c>
      <c r="D40" s="28" t="s">
        <v>79</v>
      </c>
      <c r="E40" s="29" t="s">
        <v>135</v>
      </c>
      <c r="F40" s="31">
        <v>501701.95</v>
      </c>
      <c r="G40" s="29" t="s">
        <v>136</v>
      </c>
      <c r="H40" s="29" t="s">
        <v>76</v>
      </c>
      <c r="I40" s="33"/>
    </row>
    <row r="41" s="1" customFormat="1" ht="112" customHeight="1" spans="1:9">
      <c r="A41" s="30">
        <f>SUBTOTAL(103,$E$7:E41)*1</f>
        <v>31</v>
      </c>
      <c r="B41" s="29" t="s">
        <v>137</v>
      </c>
      <c r="C41" s="28" t="s">
        <v>138</v>
      </c>
      <c r="D41" s="28" t="s">
        <v>79</v>
      </c>
      <c r="E41" s="29" t="s">
        <v>139</v>
      </c>
      <c r="F41" s="31">
        <v>65889</v>
      </c>
      <c r="G41" s="29" t="s">
        <v>93</v>
      </c>
      <c r="H41" s="29" t="s">
        <v>76</v>
      </c>
      <c r="I41" s="33"/>
    </row>
    <row r="42" s="1" customFormat="1" ht="62" customHeight="1" spans="1:9">
      <c r="A42" s="30">
        <f>SUBTOTAL(103,$E$7:E42)*1</f>
        <v>32</v>
      </c>
      <c r="B42" s="32" t="s">
        <v>140</v>
      </c>
      <c r="C42" s="28" t="s">
        <v>141</v>
      </c>
      <c r="D42" s="28" t="s">
        <v>79</v>
      </c>
      <c r="E42" s="32" t="s">
        <v>142</v>
      </c>
      <c r="F42" s="31">
        <v>71151</v>
      </c>
      <c r="G42" s="29" t="s">
        <v>93</v>
      </c>
      <c r="H42" s="29" t="s">
        <v>76</v>
      </c>
      <c r="I42" s="33"/>
    </row>
    <row r="43" s="1" customFormat="1" ht="62" customHeight="1" spans="1:9">
      <c r="A43" s="30">
        <f>SUBTOTAL(103,$E$7:E43)*1</f>
        <v>33</v>
      </c>
      <c r="B43" s="32" t="s">
        <v>143</v>
      </c>
      <c r="C43" s="28" t="s">
        <v>144</v>
      </c>
      <c r="D43" s="28" t="s">
        <v>79</v>
      </c>
      <c r="E43" s="32" t="s">
        <v>145</v>
      </c>
      <c r="F43" s="31">
        <v>101577</v>
      </c>
      <c r="G43" s="29" t="s">
        <v>93</v>
      </c>
      <c r="H43" s="29" t="s">
        <v>76</v>
      </c>
      <c r="I43" s="33"/>
    </row>
    <row r="44" s="1" customFormat="1" ht="62" customHeight="1" spans="1:9">
      <c r="A44" s="30">
        <f>SUBTOTAL(103,$E$7:E44)*1</f>
        <v>34</v>
      </c>
      <c r="B44" s="29" t="s">
        <v>146</v>
      </c>
      <c r="C44" s="28" t="s">
        <v>147</v>
      </c>
      <c r="D44" s="28" t="s">
        <v>79</v>
      </c>
      <c r="E44" s="29" t="s">
        <v>148</v>
      </c>
      <c r="F44" s="31">
        <v>49129</v>
      </c>
      <c r="G44" s="29" t="s">
        <v>93</v>
      </c>
      <c r="H44" s="29" t="s">
        <v>76</v>
      </c>
      <c r="I44" s="33"/>
    </row>
    <row r="45" s="3" customFormat="1" ht="62" customHeight="1" spans="1:9">
      <c r="A45" s="30">
        <f>SUBTOTAL(103,$E$7:E45)*1</f>
        <v>35</v>
      </c>
      <c r="B45" s="29" t="s">
        <v>149</v>
      </c>
      <c r="C45" s="28" t="s">
        <v>150</v>
      </c>
      <c r="D45" s="28" t="s">
        <v>79</v>
      </c>
      <c r="E45" s="29" t="s">
        <v>151</v>
      </c>
      <c r="F45" s="31">
        <v>71173</v>
      </c>
      <c r="G45" s="29" t="s">
        <v>93</v>
      </c>
      <c r="H45" s="29" t="s">
        <v>76</v>
      </c>
      <c r="I45" s="33"/>
    </row>
    <row r="46" s="1" customFormat="1" ht="62" customHeight="1" spans="1:9">
      <c r="A46" s="30">
        <f>SUBTOTAL(103,$E$7:E46)*1</f>
        <v>36</v>
      </c>
      <c r="B46" s="29" t="s">
        <v>152</v>
      </c>
      <c r="C46" s="28" t="s">
        <v>153</v>
      </c>
      <c r="D46" s="28" t="s">
        <v>79</v>
      </c>
      <c r="E46" s="29" t="s">
        <v>154</v>
      </c>
      <c r="F46" s="31">
        <v>76243</v>
      </c>
      <c r="G46" s="29" t="s">
        <v>93</v>
      </c>
      <c r="H46" s="29" t="s">
        <v>76</v>
      </c>
      <c r="I46" s="33"/>
    </row>
    <row r="47" s="1" customFormat="1" ht="62" customHeight="1" spans="1:9">
      <c r="A47" s="30">
        <f>SUBTOTAL(103,$E$7:E47)*1</f>
        <v>37</v>
      </c>
      <c r="B47" s="29" t="s">
        <v>155</v>
      </c>
      <c r="C47" s="28" t="s">
        <v>156</v>
      </c>
      <c r="D47" s="28" t="s">
        <v>79</v>
      </c>
      <c r="E47" s="29" t="s">
        <v>157</v>
      </c>
      <c r="F47" s="31">
        <v>73710</v>
      </c>
      <c r="G47" s="29" t="s">
        <v>93</v>
      </c>
      <c r="H47" s="29" t="s">
        <v>76</v>
      </c>
      <c r="I47" s="33"/>
    </row>
    <row r="48" s="1" customFormat="1" ht="62" customHeight="1" spans="1:9">
      <c r="A48" s="30">
        <f>SUBTOTAL(103,$E$7:E48)*1</f>
        <v>38</v>
      </c>
      <c r="B48" s="29" t="s">
        <v>158</v>
      </c>
      <c r="C48" s="28" t="s">
        <v>159</v>
      </c>
      <c r="D48" s="28" t="s">
        <v>79</v>
      </c>
      <c r="E48" s="29" t="s">
        <v>160</v>
      </c>
      <c r="F48" s="31">
        <v>67973</v>
      </c>
      <c r="G48" s="29" t="s">
        <v>93</v>
      </c>
      <c r="H48" s="29" t="s">
        <v>76</v>
      </c>
      <c r="I48" s="33"/>
    </row>
    <row r="49" s="1" customFormat="1" ht="62" customHeight="1" spans="1:9">
      <c r="A49" s="30">
        <f>SUBTOTAL(103,$E$7:E49)*1</f>
        <v>39</v>
      </c>
      <c r="B49" s="29" t="s">
        <v>161</v>
      </c>
      <c r="C49" s="28" t="s">
        <v>162</v>
      </c>
      <c r="D49" s="28" t="s">
        <v>79</v>
      </c>
      <c r="E49" s="29" t="s">
        <v>163</v>
      </c>
      <c r="F49" s="31">
        <v>82646</v>
      </c>
      <c r="G49" s="29" t="s">
        <v>93</v>
      </c>
      <c r="H49" s="29" t="s">
        <v>76</v>
      </c>
      <c r="I49" s="33"/>
    </row>
    <row r="50" s="1" customFormat="1" ht="62" customHeight="1" spans="1:9">
      <c r="A50" s="30">
        <f>SUBTOTAL(103,$E$7:E50)*1</f>
        <v>40</v>
      </c>
      <c r="B50" s="32" t="s">
        <v>164</v>
      </c>
      <c r="C50" s="28" t="s">
        <v>165</v>
      </c>
      <c r="D50" s="28" t="s">
        <v>79</v>
      </c>
      <c r="E50" s="32" t="s">
        <v>166</v>
      </c>
      <c r="F50" s="31">
        <v>52501</v>
      </c>
      <c r="G50" s="29" t="s">
        <v>93</v>
      </c>
      <c r="H50" s="29" t="s">
        <v>76</v>
      </c>
      <c r="I50" s="33"/>
    </row>
    <row r="51" s="1" customFormat="1" ht="62" customHeight="1" spans="1:9">
      <c r="A51" s="30">
        <f>SUBTOTAL(103,$E$7:E51)*1</f>
        <v>41</v>
      </c>
      <c r="B51" s="32" t="s">
        <v>167</v>
      </c>
      <c r="C51" s="28" t="s">
        <v>168</v>
      </c>
      <c r="D51" s="28" t="s">
        <v>79</v>
      </c>
      <c r="E51" s="32" t="s">
        <v>169</v>
      </c>
      <c r="F51" s="31">
        <v>96571</v>
      </c>
      <c r="G51" s="29" t="s">
        <v>93</v>
      </c>
      <c r="H51" s="29" t="s">
        <v>76</v>
      </c>
      <c r="I51" s="33"/>
    </row>
    <row r="52" s="1" customFormat="1" ht="72" customHeight="1" spans="1:9">
      <c r="A52" s="30">
        <f>SUBTOTAL(103,$E$7:E52)*1</f>
        <v>42</v>
      </c>
      <c r="B52" s="32" t="s">
        <v>170</v>
      </c>
      <c r="C52" s="28" t="s">
        <v>171</v>
      </c>
      <c r="D52" s="28" t="s">
        <v>79</v>
      </c>
      <c r="E52" s="32" t="s">
        <v>172</v>
      </c>
      <c r="F52" s="31">
        <v>29549</v>
      </c>
      <c r="G52" s="29" t="s">
        <v>93</v>
      </c>
      <c r="H52" s="29" t="s">
        <v>76</v>
      </c>
      <c r="I52" s="33"/>
    </row>
    <row r="53" s="1" customFormat="1" ht="100" customHeight="1" spans="1:9">
      <c r="A53" s="30">
        <f>SUBTOTAL(103,$E$7:E53)*1</f>
        <v>43</v>
      </c>
      <c r="B53" s="29" t="s">
        <v>173</v>
      </c>
      <c r="C53" s="28" t="s">
        <v>174</v>
      </c>
      <c r="D53" s="28" t="s">
        <v>79</v>
      </c>
      <c r="E53" s="29" t="s">
        <v>175</v>
      </c>
      <c r="F53" s="31">
        <v>195230</v>
      </c>
      <c r="G53" s="29" t="s">
        <v>176</v>
      </c>
      <c r="H53" s="29" t="s">
        <v>76</v>
      </c>
      <c r="I53" s="33"/>
    </row>
    <row r="54" s="1" customFormat="1" ht="86" customHeight="1" spans="1:9">
      <c r="A54" s="30">
        <f>SUBTOTAL(103,$E$7:E54)*1</f>
        <v>44</v>
      </c>
      <c r="B54" s="32" t="s">
        <v>177</v>
      </c>
      <c r="C54" s="28" t="s">
        <v>178</v>
      </c>
      <c r="D54" s="28" t="s">
        <v>79</v>
      </c>
      <c r="E54" s="32" t="s">
        <v>179</v>
      </c>
      <c r="F54" s="31">
        <v>343400</v>
      </c>
      <c r="G54" s="29" t="s">
        <v>176</v>
      </c>
      <c r="H54" s="29" t="s">
        <v>76</v>
      </c>
      <c r="I54" s="33"/>
    </row>
    <row r="55" s="1" customFormat="1" ht="40.5" spans="1:9">
      <c r="A55" s="30">
        <f>SUBTOTAL(103,$E$7:E55)*1</f>
        <v>45</v>
      </c>
      <c r="B55" s="32" t="s">
        <v>180</v>
      </c>
      <c r="C55" s="28" t="s">
        <v>181</v>
      </c>
      <c r="D55" s="28" t="s">
        <v>79</v>
      </c>
      <c r="E55" s="32" t="s">
        <v>182</v>
      </c>
      <c r="F55" s="31">
        <v>1333800</v>
      </c>
      <c r="G55" s="29" t="s">
        <v>93</v>
      </c>
      <c r="H55" s="29" t="s">
        <v>76</v>
      </c>
      <c r="I55" s="33"/>
    </row>
    <row r="56" s="1" customFormat="1" ht="40.5" spans="1:9">
      <c r="A56" s="30">
        <f>SUBTOTAL(103,$E$7:E56)*1</f>
        <v>46</v>
      </c>
      <c r="B56" s="29" t="s">
        <v>183</v>
      </c>
      <c r="C56" s="28" t="s">
        <v>184</v>
      </c>
      <c r="D56" s="28" t="s">
        <v>79</v>
      </c>
      <c r="E56" s="29" t="s">
        <v>185</v>
      </c>
      <c r="F56" s="31">
        <v>1030000</v>
      </c>
      <c r="G56" s="29" t="s">
        <v>186</v>
      </c>
      <c r="H56" s="29" t="s">
        <v>76</v>
      </c>
      <c r="I56" s="33"/>
    </row>
    <row r="57" s="1" customFormat="1" ht="40.5" spans="1:9">
      <c r="A57" s="30">
        <f>SUBTOTAL(103,$E$7:E57)*1</f>
        <v>47</v>
      </c>
      <c r="B57" s="32" t="s">
        <v>187</v>
      </c>
      <c r="C57" s="28" t="s">
        <v>188</v>
      </c>
      <c r="D57" s="28" t="s">
        <v>79</v>
      </c>
      <c r="E57" s="32" t="s">
        <v>189</v>
      </c>
      <c r="F57" s="31">
        <v>1259057</v>
      </c>
      <c r="G57" s="29" t="s">
        <v>97</v>
      </c>
      <c r="H57" s="29" t="s">
        <v>76</v>
      </c>
      <c r="I57" s="33"/>
    </row>
    <row r="58" s="1" customFormat="1" ht="85" customHeight="1" spans="1:9">
      <c r="A58" s="30">
        <f>SUBTOTAL(103,$E$7:E58)*1</f>
        <v>48</v>
      </c>
      <c r="B58" s="29" t="s">
        <v>190</v>
      </c>
      <c r="C58" s="28" t="s">
        <v>191</v>
      </c>
      <c r="D58" s="28" t="s">
        <v>79</v>
      </c>
      <c r="E58" s="29" t="s">
        <v>192</v>
      </c>
      <c r="F58" s="31">
        <v>2265076</v>
      </c>
      <c r="G58" s="29" t="s">
        <v>93</v>
      </c>
      <c r="H58" s="29" t="s">
        <v>76</v>
      </c>
      <c r="I58" s="33"/>
    </row>
    <row r="59" s="1" customFormat="1" ht="59" customHeight="1" spans="1:9">
      <c r="A59" s="30">
        <f>SUBTOTAL(103,$E$7:E59)*1</f>
        <v>49</v>
      </c>
      <c r="B59" s="32" t="s">
        <v>193</v>
      </c>
      <c r="C59" s="28" t="s">
        <v>194</v>
      </c>
      <c r="D59" s="28" t="s">
        <v>79</v>
      </c>
      <c r="E59" s="32" t="s">
        <v>195</v>
      </c>
      <c r="F59" s="31">
        <v>2087374</v>
      </c>
      <c r="G59" s="29" t="s">
        <v>196</v>
      </c>
      <c r="H59" s="29" t="s">
        <v>76</v>
      </c>
      <c r="I59" s="33"/>
    </row>
    <row r="60" s="1" customFormat="1" ht="84" customHeight="1" spans="1:9">
      <c r="A60" s="30">
        <f>SUBTOTAL(103,$E$7:E60)*1</f>
        <v>50</v>
      </c>
      <c r="B60" s="29" t="s">
        <v>197</v>
      </c>
      <c r="C60" s="28" t="s">
        <v>198</v>
      </c>
      <c r="D60" s="28" t="s">
        <v>79</v>
      </c>
      <c r="E60" s="29" t="s">
        <v>199</v>
      </c>
      <c r="F60" s="31">
        <v>887000</v>
      </c>
      <c r="G60" s="29" t="s">
        <v>93</v>
      </c>
      <c r="H60" s="29" t="s">
        <v>76</v>
      </c>
      <c r="I60" s="33"/>
    </row>
    <row r="61" s="1" customFormat="1" ht="63" customHeight="1" spans="1:9">
      <c r="A61" s="30">
        <f>SUBTOTAL(103,$E$7:E61)*1</f>
        <v>51</v>
      </c>
      <c r="B61" s="32" t="s">
        <v>200</v>
      </c>
      <c r="C61" s="28" t="s">
        <v>201</v>
      </c>
      <c r="D61" s="28" t="s">
        <v>79</v>
      </c>
      <c r="E61" s="32" t="s">
        <v>202</v>
      </c>
      <c r="F61" s="31">
        <v>1439000</v>
      </c>
      <c r="G61" s="29" t="s">
        <v>93</v>
      </c>
      <c r="H61" s="29" t="s">
        <v>76</v>
      </c>
      <c r="I61" s="33"/>
    </row>
    <row r="62" s="1" customFormat="1" ht="54" spans="1:9">
      <c r="A62" s="30">
        <f>SUBTOTAL(103,$E$7:E62)*1</f>
        <v>52</v>
      </c>
      <c r="B62" s="32" t="s">
        <v>203</v>
      </c>
      <c r="C62" s="28" t="s">
        <v>204</v>
      </c>
      <c r="D62" s="28" t="s">
        <v>79</v>
      </c>
      <c r="E62" s="32" t="s">
        <v>205</v>
      </c>
      <c r="F62" s="31">
        <v>1774878</v>
      </c>
      <c r="G62" s="29" t="s">
        <v>206</v>
      </c>
      <c r="H62" s="29" t="s">
        <v>76</v>
      </c>
      <c r="I62" s="33"/>
    </row>
    <row r="63" s="1" customFormat="1" ht="40.5" spans="1:9">
      <c r="A63" s="30">
        <f>SUBTOTAL(103,$E$7:E63)*1</f>
        <v>53</v>
      </c>
      <c r="B63" s="29" t="s">
        <v>207</v>
      </c>
      <c r="C63" s="28" t="s">
        <v>208</v>
      </c>
      <c r="D63" s="28" t="s">
        <v>79</v>
      </c>
      <c r="E63" s="29" t="s">
        <v>209</v>
      </c>
      <c r="F63" s="31">
        <v>322861</v>
      </c>
      <c r="G63" s="29" t="s">
        <v>93</v>
      </c>
      <c r="H63" s="29" t="s">
        <v>76</v>
      </c>
      <c r="I63" s="33"/>
    </row>
    <row r="64" s="1" customFormat="1" ht="54" spans="1:9">
      <c r="A64" s="30">
        <f>SUBTOTAL(103,$E$7:E64)*1</f>
        <v>54</v>
      </c>
      <c r="B64" s="29" t="s">
        <v>210</v>
      </c>
      <c r="C64" s="28" t="s">
        <v>211</v>
      </c>
      <c r="D64" s="28" t="s">
        <v>79</v>
      </c>
      <c r="E64" s="29" t="s">
        <v>212</v>
      </c>
      <c r="F64" s="31">
        <v>1097185</v>
      </c>
      <c r="G64" s="29" t="s">
        <v>206</v>
      </c>
      <c r="H64" s="29" t="s">
        <v>76</v>
      </c>
      <c r="I64" s="33"/>
    </row>
    <row r="65" s="1" customFormat="1" ht="40.5" spans="1:9">
      <c r="A65" s="30">
        <f>SUBTOTAL(103,$E$7:E65)*1</f>
        <v>55</v>
      </c>
      <c r="B65" s="29" t="s">
        <v>213</v>
      </c>
      <c r="C65" s="28" t="s">
        <v>214</v>
      </c>
      <c r="D65" s="28" t="s">
        <v>79</v>
      </c>
      <c r="E65" s="29" t="s">
        <v>215</v>
      </c>
      <c r="F65" s="31">
        <v>1861257</v>
      </c>
      <c r="G65" s="29" t="s">
        <v>93</v>
      </c>
      <c r="H65" s="29" t="s">
        <v>76</v>
      </c>
      <c r="I65" s="33"/>
    </row>
    <row r="66" s="1" customFormat="1" ht="40.5" spans="1:9">
      <c r="A66" s="30">
        <f>SUBTOTAL(103,$E$7:E66)*1</f>
        <v>56</v>
      </c>
      <c r="B66" s="29" t="s">
        <v>216</v>
      </c>
      <c r="C66" s="28" t="s">
        <v>217</v>
      </c>
      <c r="D66" s="28" t="s">
        <v>79</v>
      </c>
      <c r="E66" s="29" t="s">
        <v>218</v>
      </c>
      <c r="F66" s="31">
        <v>861000</v>
      </c>
      <c r="G66" s="29" t="s">
        <v>93</v>
      </c>
      <c r="H66" s="29" t="s">
        <v>76</v>
      </c>
      <c r="I66" s="33"/>
    </row>
    <row r="67" s="1" customFormat="1" ht="40.5" spans="1:9">
      <c r="A67" s="30">
        <f>SUBTOTAL(103,$E$7:E67)*1</f>
        <v>57</v>
      </c>
      <c r="B67" s="29" t="s">
        <v>219</v>
      </c>
      <c r="C67" s="28" t="s">
        <v>220</v>
      </c>
      <c r="D67" s="28" t="s">
        <v>79</v>
      </c>
      <c r="E67" s="29" t="s">
        <v>221</v>
      </c>
      <c r="F67" s="31">
        <v>1970000</v>
      </c>
      <c r="G67" s="29" t="s">
        <v>222</v>
      </c>
      <c r="H67" s="29" t="s">
        <v>76</v>
      </c>
      <c r="I67" s="33"/>
    </row>
    <row r="68" s="1" customFormat="1" ht="40.5" spans="1:9">
      <c r="A68" s="30">
        <f>SUBTOTAL(103,$E$7:E68)*1</f>
        <v>58</v>
      </c>
      <c r="B68" s="29" t="s">
        <v>223</v>
      </c>
      <c r="C68" s="28" t="s">
        <v>224</v>
      </c>
      <c r="D68" s="28" t="s">
        <v>79</v>
      </c>
      <c r="E68" s="29" t="s">
        <v>225</v>
      </c>
      <c r="F68" s="31">
        <v>2017000</v>
      </c>
      <c r="G68" s="29" t="s">
        <v>97</v>
      </c>
      <c r="H68" s="29" t="s">
        <v>76</v>
      </c>
      <c r="I68" s="33"/>
    </row>
    <row r="69" s="1" customFormat="1" ht="54" spans="1:9">
      <c r="A69" s="30">
        <f>SUBTOTAL(103,$E$7:E69)*1</f>
        <v>59</v>
      </c>
      <c r="B69" s="29" t="s">
        <v>226</v>
      </c>
      <c r="C69" s="28" t="s">
        <v>227</v>
      </c>
      <c r="D69" s="28" t="s">
        <v>79</v>
      </c>
      <c r="E69" s="29" t="s">
        <v>228</v>
      </c>
      <c r="F69" s="31">
        <v>577791</v>
      </c>
      <c r="G69" s="29" t="s">
        <v>229</v>
      </c>
      <c r="H69" s="29" t="s">
        <v>76</v>
      </c>
      <c r="I69" s="33"/>
    </row>
    <row r="70" s="1" customFormat="1" ht="40.5" spans="1:9">
      <c r="A70" s="30">
        <f>SUBTOTAL(103,$E$7:E70)*1</f>
        <v>60</v>
      </c>
      <c r="B70" s="29" t="s">
        <v>230</v>
      </c>
      <c r="C70" s="28" t="s">
        <v>231</v>
      </c>
      <c r="D70" s="28" t="s">
        <v>79</v>
      </c>
      <c r="E70" s="29" t="s">
        <v>232</v>
      </c>
      <c r="F70" s="31">
        <v>400000</v>
      </c>
      <c r="G70" s="29" t="s">
        <v>233</v>
      </c>
      <c r="H70" s="29" t="s">
        <v>76</v>
      </c>
      <c r="I70" s="33"/>
    </row>
    <row r="71" s="1" customFormat="1" ht="40.5" spans="1:9">
      <c r="A71" s="30">
        <f>SUBTOTAL(103,$E$7:E71)*1</f>
        <v>61</v>
      </c>
      <c r="B71" s="29" t="s">
        <v>234</v>
      </c>
      <c r="C71" s="28" t="s">
        <v>235</v>
      </c>
      <c r="D71" s="28" t="s">
        <v>79</v>
      </c>
      <c r="E71" s="29" t="s">
        <v>236</v>
      </c>
      <c r="F71" s="31">
        <v>1142900</v>
      </c>
      <c r="G71" s="29" t="s">
        <v>237</v>
      </c>
      <c r="H71" s="29" t="s">
        <v>76</v>
      </c>
      <c r="I71" s="33"/>
    </row>
    <row r="72" s="1" customFormat="1" ht="54" spans="1:9">
      <c r="A72" s="30">
        <f>SUBTOTAL(103,$E$7:E72)*1</f>
        <v>62</v>
      </c>
      <c r="B72" s="29" t="s">
        <v>238</v>
      </c>
      <c r="C72" s="28" t="s">
        <v>239</v>
      </c>
      <c r="D72" s="28" t="s">
        <v>79</v>
      </c>
      <c r="E72" s="29" t="s">
        <v>240</v>
      </c>
      <c r="F72" s="31">
        <v>118970</v>
      </c>
      <c r="G72" s="29" t="s">
        <v>97</v>
      </c>
      <c r="H72" s="29" t="s">
        <v>76</v>
      </c>
      <c r="I72" s="33"/>
    </row>
    <row r="73" s="3" customFormat="1" ht="40.5" spans="1:226">
      <c r="A73" s="30">
        <f>SUBTOTAL(103,$E$7:E73)*1</f>
        <v>63</v>
      </c>
      <c r="B73" s="29" t="s">
        <v>241</v>
      </c>
      <c r="C73" s="28" t="s">
        <v>242</v>
      </c>
      <c r="D73" s="28" t="s">
        <v>79</v>
      </c>
      <c r="E73" s="29" t="s">
        <v>243</v>
      </c>
      <c r="F73" s="31">
        <v>1552402</v>
      </c>
      <c r="G73" s="29" t="s">
        <v>244</v>
      </c>
      <c r="H73" s="29" t="s">
        <v>76</v>
      </c>
      <c r="I73" s="33"/>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row>
    <row r="74" s="3" customFormat="1" ht="82" customHeight="1" spans="1:226">
      <c r="A74" s="30">
        <f>SUBTOTAL(103,$E$7:E74)*1</f>
        <v>64</v>
      </c>
      <c r="B74" s="29" t="s">
        <v>245</v>
      </c>
      <c r="C74" s="28" t="s">
        <v>246</v>
      </c>
      <c r="D74" s="28" t="s">
        <v>79</v>
      </c>
      <c r="E74" s="29" t="s">
        <v>247</v>
      </c>
      <c r="F74" s="31">
        <v>551948</v>
      </c>
      <c r="G74" s="29" t="s">
        <v>97</v>
      </c>
      <c r="H74" s="29" t="s">
        <v>76</v>
      </c>
      <c r="I74" s="33"/>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row>
    <row r="75" s="3" customFormat="1" ht="118" customHeight="1" spans="1:226">
      <c r="A75" s="30">
        <f>SUBTOTAL(103,$E$7:E75)*1</f>
        <v>65</v>
      </c>
      <c r="B75" s="29" t="s">
        <v>248</v>
      </c>
      <c r="C75" s="28" t="s">
        <v>249</v>
      </c>
      <c r="D75" s="28" t="s">
        <v>79</v>
      </c>
      <c r="E75" s="29" t="s">
        <v>250</v>
      </c>
      <c r="F75" s="31">
        <v>1899471</v>
      </c>
      <c r="G75" s="29" t="s">
        <v>97</v>
      </c>
      <c r="H75" s="29" t="s">
        <v>76</v>
      </c>
      <c r="I75" s="33"/>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row>
    <row r="76" s="3" customFormat="1" ht="40.5" spans="1:226">
      <c r="A76" s="30">
        <f>SUBTOTAL(103,$E$7:E76)*1</f>
        <v>66</v>
      </c>
      <c r="B76" s="29" t="s">
        <v>251</v>
      </c>
      <c r="C76" s="28" t="s">
        <v>252</v>
      </c>
      <c r="D76" s="28" t="s">
        <v>79</v>
      </c>
      <c r="E76" s="29" t="s">
        <v>253</v>
      </c>
      <c r="F76" s="31">
        <v>901837</v>
      </c>
      <c r="G76" s="34" t="s">
        <v>254</v>
      </c>
      <c r="H76" s="34" t="s">
        <v>76</v>
      </c>
      <c r="I76" s="33"/>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row>
    <row r="77" s="3" customFormat="1" ht="55" customHeight="1" spans="1:226">
      <c r="A77" s="30">
        <f>SUBTOTAL(103,$E$7:E77)*1</f>
        <v>67</v>
      </c>
      <c r="B77" s="29" t="s">
        <v>255</v>
      </c>
      <c r="C77" s="28" t="s">
        <v>256</v>
      </c>
      <c r="D77" s="28" t="s">
        <v>79</v>
      </c>
      <c r="E77" s="29" t="s">
        <v>257</v>
      </c>
      <c r="F77" s="31">
        <v>395840</v>
      </c>
      <c r="G77" s="34" t="s">
        <v>93</v>
      </c>
      <c r="H77" s="34" t="s">
        <v>76</v>
      </c>
      <c r="I77" s="33"/>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row>
    <row r="78" s="3" customFormat="1" ht="67.5" spans="1:226">
      <c r="A78" s="30">
        <f>SUBTOTAL(103,$E$7:E78)*1</f>
        <v>68</v>
      </c>
      <c r="B78" s="29" t="s">
        <v>258</v>
      </c>
      <c r="C78" s="28" t="s">
        <v>259</v>
      </c>
      <c r="D78" s="28" t="s">
        <v>79</v>
      </c>
      <c r="E78" s="29" t="s">
        <v>260</v>
      </c>
      <c r="F78" s="31">
        <v>807139</v>
      </c>
      <c r="G78" s="29" t="s">
        <v>261</v>
      </c>
      <c r="H78" s="29" t="s">
        <v>76</v>
      </c>
      <c r="I78" s="33"/>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row>
    <row r="79" s="3" customFormat="1" ht="40.5" spans="1:226">
      <c r="A79" s="30">
        <f>SUBTOTAL(103,$E$7:E79)*1</f>
        <v>69</v>
      </c>
      <c r="B79" s="29" t="s">
        <v>262</v>
      </c>
      <c r="C79" s="28" t="s">
        <v>263</v>
      </c>
      <c r="D79" s="28" t="s">
        <v>79</v>
      </c>
      <c r="E79" s="29" t="s">
        <v>264</v>
      </c>
      <c r="F79" s="31">
        <v>1238000</v>
      </c>
      <c r="G79" s="29" t="s">
        <v>265</v>
      </c>
      <c r="H79" s="29" t="s">
        <v>76</v>
      </c>
      <c r="I79" s="33"/>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row>
    <row r="80" s="1" customFormat="1" ht="40.5" spans="1:9">
      <c r="A80" s="30">
        <f>SUBTOTAL(103,$E$7:E80)*1</f>
        <v>70</v>
      </c>
      <c r="B80" s="29" t="s">
        <v>266</v>
      </c>
      <c r="C80" s="28" t="s">
        <v>267</v>
      </c>
      <c r="D80" s="28" t="s">
        <v>79</v>
      </c>
      <c r="E80" s="29" t="s">
        <v>268</v>
      </c>
      <c r="F80" s="31">
        <v>1432349</v>
      </c>
      <c r="G80" s="29" t="s">
        <v>269</v>
      </c>
      <c r="H80" s="29" t="s">
        <v>76</v>
      </c>
      <c r="I80" s="33"/>
    </row>
    <row r="81" s="1" customFormat="1" ht="30" customHeight="1" spans="1:9">
      <c r="A81" s="24" t="s">
        <v>270</v>
      </c>
      <c r="B81" s="26"/>
      <c r="C81" s="27">
        <f>COUNTA(C82)</f>
        <v>1</v>
      </c>
      <c r="D81" s="28"/>
      <c r="E81" s="29"/>
      <c r="F81" s="25">
        <f>SUM(F82)</f>
        <v>100000</v>
      </c>
      <c r="G81" s="34"/>
      <c r="H81" s="34"/>
      <c r="I81" s="33"/>
    </row>
    <row r="82" s="1" customFormat="1" ht="40.5" spans="1:9">
      <c r="A82" s="30">
        <f>SUBTOTAL(103,$E$7:E82)*1</f>
        <v>71</v>
      </c>
      <c r="B82" s="29" t="s">
        <v>271</v>
      </c>
      <c r="C82" s="28" t="s">
        <v>272</v>
      </c>
      <c r="D82" s="28" t="s">
        <v>15</v>
      </c>
      <c r="E82" s="29" t="s">
        <v>273</v>
      </c>
      <c r="F82" s="31">
        <v>100000</v>
      </c>
      <c r="G82" s="29" t="s">
        <v>271</v>
      </c>
      <c r="H82" s="29" t="s">
        <v>270</v>
      </c>
      <c r="I82" s="33"/>
    </row>
    <row r="83" s="2" customFormat="1" ht="30" customHeight="1" spans="1:9">
      <c r="A83" s="24" t="s">
        <v>274</v>
      </c>
      <c r="B83" s="26"/>
      <c r="C83" s="27">
        <f>COUNTA(C84)</f>
        <v>1</v>
      </c>
      <c r="D83" s="28"/>
      <c r="E83" s="34"/>
      <c r="F83" s="25">
        <f>SUM(F84)</f>
        <v>140706.87</v>
      </c>
      <c r="G83" s="29"/>
      <c r="H83" s="29"/>
      <c r="I83" s="33"/>
    </row>
    <row r="84" s="2" customFormat="1" ht="40.5" spans="1:9">
      <c r="A84" s="30">
        <f>SUBTOTAL(103,$E$7:E84)*1</f>
        <v>72</v>
      </c>
      <c r="B84" s="29" t="s">
        <v>275</v>
      </c>
      <c r="C84" s="28" t="s">
        <v>276</v>
      </c>
      <c r="D84" s="28" t="s">
        <v>15</v>
      </c>
      <c r="E84" s="29" t="s">
        <v>277</v>
      </c>
      <c r="F84" s="31">
        <v>140706.87</v>
      </c>
      <c r="G84" s="29" t="s">
        <v>278</v>
      </c>
      <c r="H84" s="29" t="s">
        <v>274</v>
      </c>
      <c r="I84" s="33"/>
    </row>
    <row r="85" s="2" customFormat="1" ht="30" customHeight="1" spans="1:9">
      <c r="A85" s="24" t="s">
        <v>279</v>
      </c>
      <c r="B85" s="26"/>
      <c r="C85" s="27">
        <f>COUNTA(C86:C90)</f>
        <v>5</v>
      </c>
      <c r="D85" s="28"/>
      <c r="E85" s="29"/>
      <c r="F85" s="25">
        <f>SUM(F86:F90)</f>
        <v>1174479.59</v>
      </c>
      <c r="G85" s="29"/>
      <c r="H85" s="29"/>
      <c r="I85" s="33"/>
    </row>
    <row r="86" s="2" customFormat="1" ht="60" customHeight="1" spans="1:9">
      <c r="A86" s="30">
        <f>SUBTOTAL(103,$E$7:E86)*1</f>
        <v>73</v>
      </c>
      <c r="B86" s="29" t="s">
        <v>280</v>
      </c>
      <c r="C86" s="28" t="s">
        <v>281</v>
      </c>
      <c r="D86" s="28" t="s">
        <v>15</v>
      </c>
      <c r="E86" s="29" t="s">
        <v>282</v>
      </c>
      <c r="F86" s="31">
        <v>30129</v>
      </c>
      <c r="G86" s="29" t="s">
        <v>279</v>
      </c>
      <c r="H86" s="29" t="s">
        <v>279</v>
      </c>
      <c r="I86" s="33"/>
    </row>
    <row r="87" s="2" customFormat="1" ht="75" customHeight="1" spans="1:9">
      <c r="A87" s="30">
        <f>SUBTOTAL(103,$E$7:E87)*1</f>
        <v>74</v>
      </c>
      <c r="B87" s="29" t="s">
        <v>283</v>
      </c>
      <c r="C87" s="28" t="s">
        <v>284</v>
      </c>
      <c r="D87" s="28" t="s">
        <v>15</v>
      </c>
      <c r="E87" s="29" t="s">
        <v>285</v>
      </c>
      <c r="F87" s="31">
        <v>247542.05</v>
      </c>
      <c r="G87" s="29" t="s">
        <v>279</v>
      </c>
      <c r="H87" s="29" t="s">
        <v>279</v>
      </c>
      <c r="I87" s="33"/>
    </row>
    <row r="88" s="1" customFormat="1" ht="40.5" spans="1:9">
      <c r="A88" s="30">
        <f>SUBTOTAL(103,$E$7:E88)*1</f>
        <v>75</v>
      </c>
      <c r="B88" s="29" t="s">
        <v>286</v>
      </c>
      <c r="C88" s="28" t="s">
        <v>287</v>
      </c>
      <c r="D88" s="28" t="s">
        <v>15</v>
      </c>
      <c r="E88" s="29" t="s">
        <v>288</v>
      </c>
      <c r="F88" s="31">
        <v>98808.54</v>
      </c>
      <c r="G88" s="29" t="s">
        <v>279</v>
      </c>
      <c r="H88" s="29" t="s">
        <v>279</v>
      </c>
      <c r="I88" s="33"/>
    </row>
    <row r="89" s="1" customFormat="1" ht="40.5" spans="1:9">
      <c r="A89" s="30">
        <f>SUBTOTAL(103,$E$7:E89)*1</f>
        <v>76</v>
      </c>
      <c r="B89" s="29" t="s">
        <v>289</v>
      </c>
      <c r="C89" s="28" t="s">
        <v>290</v>
      </c>
      <c r="D89" s="28" t="s">
        <v>15</v>
      </c>
      <c r="E89" s="29" t="s">
        <v>291</v>
      </c>
      <c r="F89" s="31">
        <v>608000</v>
      </c>
      <c r="G89" s="29" t="s">
        <v>279</v>
      </c>
      <c r="H89" s="29" t="s">
        <v>279</v>
      </c>
      <c r="I89" s="33"/>
    </row>
    <row r="90" s="1" customFormat="1" ht="85" customHeight="1" spans="1:9">
      <c r="A90" s="30">
        <f>SUBTOTAL(103,$E$7:E90)*1</f>
        <v>77</v>
      </c>
      <c r="B90" s="29" t="s">
        <v>292</v>
      </c>
      <c r="C90" s="28" t="s">
        <v>293</v>
      </c>
      <c r="D90" s="28" t="s">
        <v>15</v>
      </c>
      <c r="E90" s="29" t="s">
        <v>294</v>
      </c>
      <c r="F90" s="31">
        <v>190000</v>
      </c>
      <c r="G90" s="29" t="s">
        <v>295</v>
      </c>
      <c r="H90" s="29" t="s">
        <v>279</v>
      </c>
      <c r="I90" s="33"/>
    </row>
    <row r="91" s="1" customFormat="1" ht="30" customHeight="1" spans="1:9">
      <c r="A91" s="24" t="s">
        <v>296</v>
      </c>
      <c r="B91" s="26"/>
      <c r="C91" s="27">
        <f>COUNTA(C92)</f>
        <v>1</v>
      </c>
      <c r="D91" s="28"/>
      <c r="E91" s="29"/>
      <c r="F91" s="25">
        <f>SUM(F92)</f>
        <v>130000</v>
      </c>
      <c r="G91" s="29"/>
      <c r="H91" s="29"/>
      <c r="I91" s="33"/>
    </row>
    <row r="92" s="2" customFormat="1" ht="40.5" spans="1:9">
      <c r="A92" s="30">
        <f>SUBTOTAL(103,$E$7:E92)*1</f>
        <v>78</v>
      </c>
      <c r="B92" s="29" t="s">
        <v>297</v>
      </c>
      <c r="C92" s="28" t="s">
        <v>298</v>
      </c>
      <c r="D92" s="28" t="s">
        <v>299</v>
      </c>
      <c r="E92" s="29" t="s">
        <v>300</v>
      </c>
      <c r="F92" s="31">
        <v>130000</v>
      </c>
      <c r="G92" s="34" t="s">
        <v>301</v>
      </c>
      <c r="H92" s="34" t="s">
        <v>296</v>
      </c>
      <c r="I92" s="33"/>
    </row>
    <row r="93" s="2" customFormat="1" ht="30" customHeight="1" spans="1:9">
      <c r="A93" s="24" t="s">
        <v>302</v>
      </c>
      <c r="B93" s="26"/>
      <c r="C93" s="27">
        <f>COUNTA(C94:C95)</f>
        <v>2</v>
      </c>
      <c r="D93" s="28"/>
      <c r="E93" s="29"/>
      <c r="F93" s="25">
        <f>SUM(F94:F95)</f>
        <v>116601</v>
      </c>
      <c r="G93" s="29"/>
      <c r="H93" s="29"/>
      <c r="I93" s="33"/>
    </row>
    <row r="94" s="1" customFormat="1" ht="54" spans="1:9">
      <c r="A94" s="30">
        <f>SUBTOTAL(103,$E$7:E94)*1</f>
        <v>79</v>
      </c>
      <c r="B94" s="29" t="s">
        <v>303</v>
      </c>
      <c r="C94" s="28" t="s">
        <v>304</v>
      </c>
      <c r="D94" s="28" t="s">
        <v>79</v>
      </c>
      <c r="E94" s="29" t="s">
        <v>305</v>
      </c>
      <c r="F94" s="31">
        <v>56405</v>
      </c>
      <c r="G94" s="29" t="s">
        <v>306</v>
      </c>
      <c r="H94" s="29" t="s">
        <v>302</v>
      </c>
      <c r="I94" s="33"/>
    </row>
    <row r="95" s="1" customFormat="1" ht="54" spans="1:9">
      <c r="A95" s="30">
        <f>SUBTOTAL(103,$E$7:E95)*1</f>
        <v>80</v>
      </c>
      <c r="B95" s="29" t="s">
        <v>307</v>
      </c>
      <c r="C95" s="28" t="s">
        <v>308</v>
      </c>
      <c r="D95" s="28" t="s">
        <v>79</v>
      </c>
      <c r="E95" s="29" t="s">
        <v>309</v>
      </c>
      <c r="F95" s="31">
        <v>60196</v>
      </c>
      <c r="G95" s="29" t="s">
        <v>306</v>
      </c>
      <c r="H95" s="29" t="s">
        <v>302</v>
      </c>
      <c r="I95" s="33"/>
    </row>
    <row r="96" s="4" customFormat="1" ht="30" customHeight="1" spans="1:9">
      <c r="A96" s="24" t="s">
        <v>310</v>
      </c>
      <c r="B96" s="26"/>
      <c r="C96" s="27">
        <f>COUNTA(C97)</f>
        <v>1</v>
      </c>
      <c r="D96" s="28"/>
      <c r="E96" s="29"/>
      <c r="F96" s="25">
        <f>SUM(F97)</f>
        <v>50000</v>
      </c>
      <c r="G96" s="29"/>
      <c r="H96" s="29"/>
      <c r="I96" s="33"/>
    </row>
    <row r="97" s="4" customFormat="1" ht="40.5" spans="1:9">
      <c r="A97" s="30">
        <f>SUBTOTAL(103,$E$7:E97)*1</f>
        <v>81</v>
      </c>
      <c r="B97" s="29" t="s">
        <v>311</v>
      </c>
      <c r="C97" s="28" t="s">
        <v>312</v>
      </c>
      <c r="D97" s="28" t="s">
        <v>79</v>
      </c>
      <c r="E97" s="34" t="s">
        <v>313</v>
      </c>
      <c r="F97" s="31">
        <v>50000</v>
      </c>
      <c r="G97" s="29" t="s">
        <v>314</v>
      </c>
      <c r="H97" s="29" t="s">
        <v>310</v>
      </c>
      <c r="I97" s="33"/>
    </row>
    <row r="98" s="1" customFormat="1" ht="30" customHeight="1" spans="1:9">
      <c r="A98" s="24" t="s">
        <v>315</v>
      </c>
      <c r="B98" s="26"/>
      <c r="C98" s="27">
        <f>COUNTA(C99)</f>
        <v>1</v>
      </c>
      <c r="D98" s="28"/>
      <c r="E98" s="29"/>
      <c r="F98" s="25">
        <f>SUM(F99)</f>
        <v>45000</v>
      </c>
      <c r="G98" s="34"/>
      <c r="H98" s="34"/>
      <c r="I98" s="33"/>
    </row>
    <row r="99" s="2" customFormat="1" ht="40.5" spans="1:9">
      <c r="A99" s="30">
        <f>SUBTOTAL(103,$E$7:E99)*1</f>
        <v>82</v>
      </c>
      <c r="B99" s="29" t="s">
        <v>316</v>
      </c>
      <c r="C99" s="28" t="s">
        <v>317</v>
      </c>
      <c r="D99" s="28" t="s">
        <v>299</v>
      </c>
      <c r="E99" s="29" t="s">
        <v>318</v>
      </c>
      <c r="F99" s="31">
        <v>45000</v>
      </c>
      <c r="G99" s="29" t="s">
        <v>319</v>
      </c>
      <c r="H99" s="29" t="s">
        <v>315</v>
      </c>
      <c r="I99" s="33"/>
    </row>
    <row r="100" s="2" customFormat="1" ht="30" customHeight="1" spans="1:9">
      <c r="A100" s="24" t="s">
        <v>320</v>
      </c>
      <c r="B100" s="26"/>
      <c r="C100" s="27">
        <f>COUNTA(C101)</f>
        <v>1</v>
      </c>
      <c r="D100" s="28"/>
      <c r="E100" s="29"/>
      <c r="F100" s="25">
        <f>SUM(F101)</f>
        <v>616000</v>
      </c>
      <c r="G100" s="29"/>
      <c r="H100" s="29"/>
      <c r="I100" s="29"/>
    </row>
    <row r="101" s="2" customFormat="1" ht="54" spans="1:9">
      <c r="A101" s="30">
        <f>SUBTOTAL(103,$E$7:E101)*1</f>
        <v>83</v>
      </c>
      <c r="B101" s="29" t="s">
        <v>321</v>
      </c>
      <c r="C101" s="28" t="s">
        <v>322</v>
      </c>
      <c r="D101" s="28" t="s">
        <v>79</v>
      </c>
      <c r="E101" s="29" t="s">
        <v>323</v>
      </c>
      <c r="F101" s="31">
        <v>616000</v>
      </c>
      <c r="G101" s="34" t="s">
        <v>320</v>
      </c>
      <c r="H101" s="34" t="s">
        <v>320</v>
      </c>
      <c r="I101" s="33"/>
    </row>
    <row r="102" s="2" customFormat="1" ht="30" customHeight="1" spans="1:9">
      <c r="A102" s="24" t="s">
        <v>324</v>
      </c>
      <c r="B102" s="26"/>
      <c r="C102" s="27">
        <f>COUNTA(C103)</f>
        <v>1</v>
      </c>
      <c r="D102" s="28"/>
      <c r="E102" s="29"/>
      <c r="F102" s="25">
        <f>SUM(F103)</f>
        <v>26401</v>
      </c>
      <c r="G102" s="29"/>
      <c r="H102" s="29"/>
      <c r="I102" s="33"/>
    </row>
    <row r="103" s="2" customFormat="1" ht="60" customHeight="1" spans="1:9">
      <c r="A103" s="30">
        <f>SUBTOTAL(103,$E$7:E103)*1</f>
        <v>84</v>
      </c>
      <c r="B103" s="29" t="s">
        <v>325</v>
      </c>
      <c r="C103" s="28" t="s">
        <v>326</v>
      </c>
      <c r="D103" s="28" t="s">
        <v>79</v>
      </c>
      <c r="E103" s="29" t="s">
        <v>327</v>
      </c>
      <c r="F103" s="31">
        <v>26401</v>
      </c>
      <c r="G103" s="34" t="s">
        <v>324</v>
      </c>
      <c r="H103" s="34" t="s">
        <v>324</v>
      </c>
      <c r="I103" s="33"/>
    </row>
    <row r="104" s="3" customFormat="1" ht="30" customHeight="1" spans="1:189">
      <c r="A104" s="24" t="s">
        <v>328</v>
      </c>
      <c r="B104" s="26"/>
      <c r="C104" s="27">
        <f>COUNTA(C105:C241)</f>
        <v>137</v>
      </c>
      <c r="D104" s="24"/>
      <c r="E104" s="26"/>
      <c r="F104" s="25">
        <f>SUM(F105:F241)</f>
        <v>28489318.66</v>
      </c>
      <c r="G104" s="26"/>
      <c r="H104" s="26"/>
      <c r="I104" s="26"/>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row>
    <row r="105" s="3" customFormat="1" ht="54" spans="1:189">
      <c r="A105" s="30">
        <f>SUBTOTAL(103,$E$7:E105)*1</f>
        <v>85</v>
      </c>
      <c r="B105" s="29" t="s">
        <v>329</v>
      </c>
      <c r="C105" s="35" t="s">
        <v>330</v>
      </c>
      <c r="D105" s="28" t="s">
        <v>79</v>
      </c>
      <c r="E105" s="29" t="s">
        <v>331</v>
      </c>
      <c r="F105" s="31">
        <v>79510</v>
      </c>
      <c r="G105" s="29" t="s">
        <v>332</v>
      </c>
      <c r="H105" s="29" t="s">
        <v>328</v>
      </c>
      <c r="I105" s="29"/>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row>
    <row r="106" s="3" customFormat="1" ht="83" customHeight="1" spans="1:189">
      <c r="A106" s="30">
        <f>SUBTOTAL(103,$E$7:E106)*1</f>
        <v>86</v>
      </c>
      <c r="B106" s="29" t="s">
        <v>333</v>
      </c>
      <c r="C106" s="35" t="s">
        <v>334</v>
      </c>
      <c r="D106" s="28" t="s">
        <v>79</v>
      </c>
      <c r="E106" s="29" t="s">
        <v>335</v>
      </c>
      <c r="F106" s="31">
        <v>20089.47</v>
      </c>
      <c r="G106" s="29" t="s">
        <v>336</v>
      </c>
      <c r="H106" s="29" t="s">
        <v>328</v>
      </c>
      <c r="I106" s="29"/>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row>
    <row r="107" s="3" customFormat="1" ht="56" customHeight="1" spans="1:189">
      <c r="A107" s="30">
        <f>SUBTOTAL(103,$E$7:E107)*1</f>
        <v>87</v>
      </c>
      <c r="B107" s="29" t="s">
        <v>337</v>
      </c>
      <c r="C107" s="35" t="s">
        <v>338</v>
      </c>
      <c r="D107" s="28" t="s">
        <v>79</v>
      </c>
      <c r="E107" s="29" t="s">
        <v>339</v>
      </c>
      <c r="F107" s="31">
        <v>130000</v>
      </c>
      <c r="G107" s="29" t="s">
        <v>340</v>
      </c>
      <c r="H107" s="29" t="s">
        <v>328</v>
      </c>
      <c r="I107" s="29"/>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row>
    <row r="108" s="3" customFormat="1" ht="103" customHeight="1" spans="1:189">
      <c r="A108" s="30">
        <f>SUBTOTAL(103,$E$7:E108)*1</f>
        <v>88</v>
      </c>
      <c r="B108" s="29" t="s">
        <v>341</v>
      </c>
      <c r="C108" s="35" t="s">
        <v>342</v>
      </c>
      <c r="D108" s="28" t="s">
        <v>79</v>
      </c>
      <c r="E108" s="29" t="s">
        <v>343</v>
      </c>
      <c r="F108" s="31">
        <v>48695</v>
      </c>
      <c r="G108" s="29" t="s">
        <v>344</v>
      </c>
      <c r="H108" s="29" t="s">
        <v>328</v>
      </c>
      <c r="I108" s="29"/>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row>
    <row r="109" s="1" customFormat="1" ht="98" customHeight="1" spans="1:9">
      <c r="A109" s="30">
        <f>SUBTOTAL(103,$E$7:E109)*1</f>
        <v>89</v>
      </c>
      <c r="B109" s="29" t="s">
        <v>345</v>
      </c>
      <c r="C109" s="35" t="s">
        <v>346</v>
      </c>
      <c r="D109" s="28" t="s">
        <v>79</v>
      </c>
      <c r="E109" s="29" t="s">
        <v>347</v>
      </c>
      <c r="F109" s="31">
        <v>214616.78</v>
      </c>
      <c r="G109" s="29" t="s">
        <v>348</v>
      </c>
      <c r="H109" s="29" t="s">
        <v>328</v>
      </c>
      <c r="I109" s="33"/>
    </row>
    <row r="110" s="1" customFormat="1" ht="101" customHeight="1" spans="1:9">
      <c r="A110" s="30">
        <f>SUBTOTAL(103,$E$7:E110)*1</f>
        <v>90</v>
      </c>
      <c r="B110" s="29" t="s">
        <v>349</v>
      </c>
      <c r="C110" s="35" t="s">
        <v>350</v>
      </c>
      <c r="D110" s="28" t="s">
        <v>79</v>
      </c>
      <c r="E110" s="29" t="s">
        <v>351</v>
      </c>
      <c r="F110" s="31">
        <v>41000</v>
      </c>
      <c r="G110" s="29" t="s">
        <v>352</v>
      </c>
      <c r="H110" s="29" t="s">
        <v>328</v>
      </c>
      <c r="I110" s="33"/>
    </row>
    <row r="111" s="1" customFormat="1" ht="116" customHeight="1" spans="1:9">
      <c r="A111" s="30">
        <f>SUBTOTAL(103,$E$7:E111)*1</f>
        <v>91</v>
      </c>
      <c r="B111" s="29" t="s">
        <v>353</v>
      </c>
      <c r="C111" s="35" t="s">
        <v>354</v>
      </c>
      <c r="D111" s="28" t="s">
        <v>79</v>
      </c>
      <c r="E111" s="29" t="s">
        <v>355</v>
      </c>
      <c r="F111" s="31">
        <v>260526</v>
      </c>
      <c r="G111" s="29" t="s">
        <v>356</v>
      </c>
      <c r="H111" s="29" t="s">
        <v>328</v>
      </c>
      <c r="I111" s="33"/>
    </row>
    <row r="112" s="1" customFormat="1" ht="40.5" spans="1:9">
      <c r="A112" s="30">
        <f>SUBTOTAL(103,$E$7:E112)*1</f>
        <v>92</v>
      </c>
      <c r="B112" s="29" t="s">
        <v>357</v>
      </c>
      <c r="C112" s="35" t="s">
        <v>358</v>
      </c>
      <c r="D112" s="28" t="s">
        <v>79</v>
      </c>
      <c r="E112" s="29" t="s">
        <v>359</v>
      </c>
      <c r="F112" s="31">
        <v>711900</v>
      </c>
      <c r="G112" s="29" t="s">
        <v>360</v>
      </c>
      <c r="H112" s="29" t="s">
        <v>328</v>
      </c>
      <c r="I112" s="33"/>
    </row>
    <row r="113" s="1" customFormat="1" ht="54" spans="1:9">
      <c r="A113" s="30">
        <f>SUBTOTAL(103,$E$7:E113)*1</f>
        <v>93</v>
      </c>
      <c r="B113" s="29" t="s">
        <v>361</v>
      </c>
      <c r="C113" s="35" t="s">
        <v>362</v>
      </c>
      <c r="D113" s="28" t="s">
        <v>79</v>
      </c>
      <c r="E113" s="29" t="s">
        <v>363</v>
      </c>
      <c r="F113" s="31">
        <v>68894</v>
      </c>
      <c r="G113" s="29" t="s">
        <v>336</v>
      </c>
      <c r="H113" s="29" t="s">
        <v>328</v>
      </c>
      <c r="I113" s="33"/>
    </row>
    <row r="114" s="1" customFormat="1" ht="40.5" spans="1:9">
      <c r="A114" s="30">
        <f>SUBTOTAL(103,$E$7:E114)*1</f>
        <v>94</v>
      </c>
      <c r="B114" s="29" t="s">
        <v>364</v>
      </c>
      <c r="C114" s="35" t="s">
        <v>365</v>
      </c>
      <c r="D114" s="28" t="s">
        <v>79</v>
      </c>
      <c r="E114" s="29" t="s">
        <v>366</v>
      </c>
      <c r="F114" s="31">
        <v>288000</v>
      </c>
      <c r="G114" s="29" t="s">
        <v>367</v>
      </c>
      <c r="H114" s="29" t="s">
        <v>328</v>
      </c>
      <c r="I114" s="33"/>
    </row>
    <row r="115" s="2" customFormat="1" ht="40.5" spans="1:9">
      <c r="A115" s="30">
        <f>SUBTOTAL(103,$E$7:E115)*1</f>
        <v>95</v>
      </c>
      <c r="B115" s="29" t="s">
        <v>368</v>
      </c>
      <c r="C115" s="35" t="s">
        <v>369</v>
      </c>
      <c r="D115" s="28" t="s">
        <v>79</v>
      </c>
      <c r="E115" s="29" t="s">
        <v>370</v>
      </c>
      <c r="F115" s="31">
        <v>196387</v>
      </c>
      <c r="G115" s="29" t="s">
        <v>356</v>
      </c>
      <c r="H115" s="29" t="s">
        <v>328</v>
      </c>
      <c r="I115" s="33"/>
    </row>
    <row r="116" s="2" customFormat="1" ht="40.5" spans="1:9">
      <c r="A116" s="30">
        <f>SUBTOTAL(103,$E$7:E116)*1</f>
        <v>96</v>
      </c>
      <c r="B116" s="29" t="s">
        <v>371</v>
      </c>
      <c r="C116" s="35" t="s">
        <v>372</v>
      </c>
      <c r="D116" s="28" t="s">
        <v>79</v>
      </c>
      <c r="E116" s="29" t="s">
        <v>373</v>
      </c>
      <c r="F116" s="31">
        <v>13007.51</v>
      </c>
      <c r="G116" s="29" t="s">
        <v>374</v>
      </c>
      <c r="H116" s="29" t="s">
        <v>328</v>
      </c>
      <c r="I116" s="33"/>
    </row>
    <row r="117" s="2" customFormat="1" ht="103" customHeight="1" spans="1:9">
      <c r="A117" s="30">
        <f>SUBTOTAL(103,$E$7:E117)*1</f>
        <v>97</v>
      </c>
      <c r="B117" s="29" t="s">
        <v>375</v>
      </c>
      <c r="C117" s="35" t="s">
        <v>376</v>
      </c>
      <c r="D117" s="28" t="s">
        <v>79</v>
      </c>
      <c r="E117" s="29" t="s">
        <v>377</v>
      </c>
      <c r="F117" s="31">
        <v>40060</v>
      </c>
      <c r="G117" s="29" t="s">
        <v>378</v>
      </c>
      <c r="H117" s="29" t="s">
        <v>328</v>
      </c>
      <c r="I117" s="33"/>
    </row>
    <row r="118" s="2" customFormat="1" ht="50" customHeight="1" spans="1:9">
      <c r="A118" s="30">
        <f>SUBTOTAL(103,$E$7:E118)*1</f>
        <v>98</v>
      </c>
      <c r="B118" s="29" t="s">
        <v>379</v>
      </c>
      <c r="C118" s="35" t="s">
        <v>380</v>
      </c>
      <c r="D118" s="28" t="s">
        <v>79</v>
      </c>
      <c r="E118" s="29" t="s">
        <v>381</v>
      </c>
      <c r="F118" s="36">
        <v>113504</v>
      </c>
      <c r="G118" s="29" t="s">
        <v>382</v>
      </c>
      <c r="H118" s="29" t="s">
        <v>328</v>
      </c>
      <c r="I118" s="33"/>
    </row>
    <row r="119" s="2" customFormat="1" ht="57" customHeight="1" spans="1:9">
      <c r="A119" s="30">
        <f>SUBTOTAL(103,$E$7:E119)*1</f>
        <v>99</v>
      </c>
      <c r="B119" s="29" t="s">
        <v>383</v>
      </c>
      <c r="C119" s="35" t="s">
        <v>384</v>
      </c>
      <c r="D119" s="28" t="s">
        <v>79</v>
      </c>
      <c r="E119" s="29" t="s">
        <v>385</v>
      </c>
      <c r="F119" s="31">
        <v>26390</v>
      </c>
      <c r="G119" s="29" t="s">
        <v>386</v>
      </c>
      <c r="H119" s="29" t="s">
        <v>328</v>
      </c>
      <c r="I119" s="33"/>
    </row>
    <row r="120" s="2" customFormat="1" ht="57" customHeight="1" spans="1:9">
      <c r="A120" s="30">
        <f>SUBTOTAL(103,$E$7:E120)*1</f>
        <v>100</v>
      </c>
      <c r="B120" s="29" t="s">
        <v>387</v>
      </c>
      <c r="C120" s="35" t="s">
        <v>388</v>
      </c>
      <c r="D120" s="28" t="s">
        <v>79</v>
      </c>
      <c r="E120" s="29" t="s">
        <v>389</v>
      </c>
      <c r="F120" s="31">
        <v>22052.72</v>
      </c>
      <c r="G120" s="29" t="s">
        <v>93</v>
      </c>
      <c r="H120" s="29" t="s">
        <v>328</v>
      </c>
      <c r="I120" s="33"/>
    </row>
    <row r="121" s="2" customFormat="1" ht="65" customHeight="1" spans="1:9">
      <c r="A121" s="30">
        <f>SUBTOTAL(103,$E$7:E121)*1</f>
        <v>101</v>
      </c>
      <c r="B121" s="29" t="s">
        <v>390</v>
      </c>
      <c r="C121" s="35" t="s">
        <v>391</v>
      </c>
      <c r="D121" s="28" t="s">
        <v>79</v>
      </c>
      <c r="E121" s="29" t="s">
        <v>392</v>
      </c>
      <c r="F121" s="31">
        <v>45000</v>
      </c>
      <c r="G121" s="29" t="s">
        <v>393</v>
      </c>
      <c r="H121" s="29" t="s">
        <v>328</v>
      </c>
      <c r="I121" s="33"/>
    </row>
    <row r="122" s="2" customFormat="1" ht="87" customHeight="1" spans="1:9">
      <c r="A122" s="30">
        <f>SUBTOTAL(103,$E$7:E122)*1</f>
        <v>102</v>
      </c>
      <c r="B122" s="29" t="s">
        <v>394</v>
      </c>
      <c r="C122" s="35" t="s">
        <v>395</v>
      </c>
      <c r="D122" s="28" t="s">
        <v>79</v>
      </c>
      <c r="E122" s="29" t="s">
        <v>396</v>
      </c>
      <c r="F122" s="31">
        <v>52626</v>
      </c>
      <c r="G122" s="29" t="s">
        <v>397</v>
      </c>
      <c r="H122" s="29" t="s">
        <v>328</v>
      </c>
      <c r="I122" s="33"/>
    </row>
    <row r="123" s="2" customFormat="1" ht="67" customHeight="1" spans="1:9">
      <c r="A123" s="30">
        <f>SUBTOTAL(103,$E$7:E123)*1</f>
        <v>103</v>
      </c>
      <c r="B123" s="29" t="s">
        <v>398</v>
      </c>
      <c r="C123" s="35" t="s">
        <v>399</v>
      </c>
      <c r="D123" s="28" t="s">
        <v>79</v>
      </c>
      <c r="E123" s="29" t="s">
        <v>400</v>
      </c>
      <c r="F123" s="31">
        <v>26446</v>
      </c>
      <c r="G123" s="29" t="s">
        <v>401</v>
      </c>
      <c r="H123" s="29" t="s">
        <v>328</v>
      </c>
      <c r="I123" s="33"/>
    </row>
    <row r="124" s="2" customFormat="1" ht="54" spans="1:9">
      <c r="A124" s="30">
        <f>SUBTOTAL(103,$E$7:E124)*1</f>
        <v>104</v>
      </c>
      <c r="B124" s="29" t="s">
        <v>402</v>
      </c>
      <c r="C124" s="35" t="s">
        <v>403</v>
      </c>
      <c r="D124" s="28" t="s">
        <v>79</v>
      </c>
      <c r="E124" s="29" t="s">
        <v>404</v>
      </c>
      <c r="F124" s="31">
        <v>31180</v>
      </c>
      <c r="G124" s="29" t="s">
        <v>405</v>
      </c>
      <c r="H124" s="29" t="s">
        <v>328</v>
      </c>
      <c r="I124" s="33"/>
    </row>
    <row r="125" s="2" customFormat="1" ht="92" customHeight="1" spans="1:9">
      <c r="A125" s="30">
        <f>SUBTOTAL(103,$E$7:E125)*1</f>
        <v>105</v>
      </c>
      <c r="B125" s="29" t="s">
        <v>406</v>
      </c>
      <c r="C125" s="35" t="s">
        <v>407</v>
      </c>
      <c r="D125" s="28" t="s">
        <v>79</v>
      </c>
      <c r="E125" s="29" t="s">
        <v>408</v>
      </c>
      <c r="F125" s="31">
        <v>56700</v>
      </c>
      <c r="G125" s="29" t="s">
        <v>405</v>
      </c>
      <c r="H125" s="29" t="s">
        <v>328</v>
      </c>
      <c r="I125" s="33"/>
    </row>
    <row r="126" s="2" customFormat="1" ht="92" customHeight="1" spans="1:9">
      <c r="A126" s="30">
        <f>SUBTOTAL(103,$E$7:E126)*1</f>
        <v>106</v>
      </c>
      <c r="B126" s="29" t="s">
        <v>409</v>
      </c>
      <c r="C126" s="35" t="s">
        <v>410</v>
      </c>
      <c r="D126" s="28" t="s">
        <v>79</v>
      </c>
      <c r="E126" s="29" t="s">
        <v>411</v>
      </c>
      <c r="F126" s="31">
        <v>28094</v>
      </c>
      <c r="G126" s="29" t="s">
        <v>405</v>
      </c>
      <c r="H126" s="29" t="s">
        <v>328</v>
      </c>
      <c r="I126" s="33"/>
    </row>
    <row r="127" s="2" customFormat="1" ht="94" customHeight="1" spans="1:9">
      <c r="A127" s="30">
        <f>SUBTOTAL(103,$E$7:E127)*1</f>
        <v>107</v>
      </c>
      <c r="B127" s="29" t="s">
        <v>412</v>
      </c>
      <c r="C127" s="35" t="s">
        <v>413</v>
      </c>
      <c r="D127" s="28" t="s">
        <v>79</v>
      </c>
      <c r="E127" s="29" t="s">
        <v>414</v>
      </c>
      <c r="F127" s="31">
        <v>30806</v>
      </c>
      <c r="G127" s="29" t="s">
        <v>405</v>
      </c>
      <c r="H127" s="29" t="s">
        <v>328</v>
      </c>
      <c r="I127" s="33"/>
    </row>
    <row r="128" s="2" customFormat="1" ht="78" customHeight="1" spans="1:9">
      <c r="A128" s="30">
        <f>SUBTOTAL(103,$E$7:E128)*1</f>
        <v>108</v>
      </c>
      <c r="B128" s="29" t="s">
        <v>415</v>
      </c>
      <c r="C128" s="35" t="s">
        <v>416</v>
      </c>
      <c r="D128" s="28" t="s">
        <v>79</v>
      </c>
      <c r="E128" s="29" t="s">
        <v>417</v>
      </c>
      <c r="F128" s="31">
        <v>77500</v>
      </c>
      <c r="G128" s="29" t="s">
        <v>418</v>
      </c>
      <c r="H128" s="29" t="s">
        <v>328</v>
      </c>
      <c r="I128" s="33"/>
    </row>
    <row r="129" s="2" customFormat="1" ht="239" customHeight="1" spans="1:9">
      <c r="A129" s="30">
        <f>SUBTOTAL(103,$E$7:E129)*1</f>
        <v>109</v>
      </c>
      <c r="B129" s="29" t="s">
        <v>419</v>
      </c>
      <c r="C129" s="35" t="s">
        <v>420</v>
      </c>
      <c r="D129" s="28" t="s">
        <v>79</v>
      </c>
      <c r="E129" s="29" t="s">
        <v>421</v>
      </c>
      <c r="F129" s="31">
        <v>216375</v>
      </c>
      <c r="G129" s="29" t="s">
        <v>422</v>
      </c>
      <c r="H129" s="29" t="s">
        <v>328</v>
      </c>
      <c r="I129" s="29"/>
    </row>
    <row r="130" s="2" customFormat="1" ht="102" customHeight="1" spans="1:9">
      <c r="A130" s="30">
        <f>SUBTOTAL(103,$E$7:E130)*1</f>
        <v>110</v>
      </c>
      <c r="B130" s="29" t="s">
        <v>423</v>
      </c>
      <c r="C130" s="35" t="s">
        <v>424</v>
      </c>
      <c r="D130" s="28" t="s">
        <v>79</v>
      </c>
      <c r="E130" s="29" t="s">
        <v>425</v>
      </c>
      <c r="F130" s="31">
        <v>58800</v>
      </c>
      <c r="G130" s="29" t="s">
        <v>426</v>
      </c>
      <c r="H130" s="29" t="s">
        <v>328</v>
      </c>
      <c r="I130" s="33"/>
    </row>
    <row r="131" s="2" customFormat="1" ht="54" spans="1:9">
      <c r="A131" s="30">
        <f>SUBTOTAL(103,$E$7:E131)*1</f>
        <v>111</v>
      </c>
      <c r="B131" s="29" t="s">
        <v>427</v>
      </c>
      <c r="C131" s="35" t="s">
        <v>428</v>
      </c>
      <c r="D131" s="28" t="s">
        <v>79</v>
      </c>
      <c r="E131" s="29" t="s">
        <v>429</v>
      </c>
      <c r="F131" s="31">
        <v>24052</v>
      </c>
      <c r="G131" s="29" t="s">
        <v>405</v>
      </c>
      <c r="H131" s="29" t="s">
        <v>328</v>
      </c>
      <c r="I131" s="33"/>
    </row>
    <row r="132" s="2" customFormat="1" ht="78" customHeight="1" spans="1:9">
      <c r="A132" s="30">
        <f>SUBTOTAL(103,$E$7:E132)*1</f>
        <v>112</v>
      </c>
      <c r="B132" s="29" t="s">
        <v>430</v>
      </c>
      <c r="C132" s="35" t="s">
        <v>431</v>
      </c>
      <c r="D132" s="28" t="s">
        <v>79</v>
      </c>
      <c r="E132" s="29" t="s">
        <v>432</v>
      </c>
      <c r="F132" s="31">
        <v>39533</v>
      </c>
      <c r="G132" s="29" t="s">
        <v>433</v>
      </c>
      <c r="H132" s="29" t="s">
        <v>328</v>
      </c>
      <c r="I132" s="33"/>
    </row>
    <row r="133" s="2" customFormat="1" ht="85" customHeight="1" spans="1:9">
      <c r="A133" s="30">
        <f>SUBTOTAL(103,$E$7:E133)*1</f>
        <v>113</v>
      </c>
      <c r="B133" s="37" t="s">
        <v>434</v>
      </c>
      <c r="C133" s="35" t="s">
        <v>435</v>
      </c>
      <c r="D133" s="28" t="s">
        <v>79</v>
      </c>
      <c r="E133" s="29" t="s">
        <v>436</v>
      </c>
      <c r="F133" s="31">
        <v>725691</v>
      </c>
      <c r="G133" s="29" t="s">
        <v>437</v>
      </c>
      <c r="H133" s="29" t="s">
        <v>328</v>
      </c>
      <c r="I133" s="33"/>
    </row>
    <row r="134" s="2" customFormat="1" ht="100" customHeight="1" spans="1:9">
      <c r="A134" s="30">
        <f>SUBTOTAL(103,$E$7:E134)*1</f>
        <v>114</v>
      </c>
      <c r="B134" s="29" t="s">
        <v>438</v>
      </c>
      <c r="C134" s="35" t="s">
        <v>439</v>
      </c>
      <c r="D134" s="28" t="s">
        <v>79</v>
      </c>
      <c r="E134" s="29" t="s">
        <v>440</v>
      </c>
      <c r="F134" s="31">
        <v>117000</v>
      </c>
      <c r="G134" s="29" t="s">
        <v>441</v>
      </c>
      <c r="H134" s="29" t="s">
        <v>328</v>
      </c>
      <c r="I134" s="33"/>
    </row>
    <row r="135" s="2" customFormat="1" ht="118" customHeight="1" spans="1:9">
      <c r="A135" s="30">
        <f>SUBTOTAL(103,$E$7:E135)*1</f>
        <v>115</v>
      </c>
      <c r="B135" s="29" t="s">
        <v>442</v>
      </c>
      <c r="C135" s="35" t="s">
        <v>443</v>
      </c>
      <c r="D135" s="28" t="s">
        <v>79</v>
      </c>
      <c r="E135" s="29" t="s">
        <v>444</v>
      </c>
      <c r="F135" s="31">
        <v>72095</v>
      </c>
      <c r="G135" s="29" t="s">
        <v>445</v>
      </c>
      <c r="H135" s="29" t="s">
        <v>328</v>
      </c>
      <c r="I135" s="33"/>
    </row>
    <row r="136" s="2" customFormat="1" ht="98" customHeight="1" spans="1:9">
      <c r="A136" s="30">
        <f>SUBTOTAL(103,$E$7:E136)*1</f>
        <v>116</v>
      </c>
      <c r="B136" s="29" t="s">
        <v>446</v>
      </c>
      <c r="C136" s="35" t="s">
        <v>447</v>
      </c>
      <c r="D136" s="28" t="s">
        <v>79</v>
      </c>
      <c r="E136" s="29" t="s">
        <v>448</v>
      </c>
      <c r="F136" s="31">
        <v>52000</v>
      </c>
      <c r="G136" s="29" t="s">
        <v>449</v>
      </c>
      <c r="H136" s="29" t="s">
        <v>328</v>
      </c>
      <c r="I136" s="33"/>
    </row>
    <row r="137" s="2" customFormat="1" ht="67.5" spans="1:9">
      <c r="A137" s="30">
        <f>SUBTOTAL(103,$E$7:E137)*1</f>
        <v>117</v>
      </c>
      <c r="B137" s="29" t="s">
        <v>450</v>
      </c>
      <c r="C137" s="35" t="s">
        <v>451</v>
      </c>
      <c r="D137" s="28" t="s">
        <v>79</v>
      </c>
      <c r="E137" s="37" t="s">
        <v>452</v>
      </c>
      <c r="F137" s="31">
        <v>158000</v>
      </c>
      <c r="G137" s="29" t="s">
        <v>453</v>
      </c>
      <c r="H137" s="29" t="s">
        <v>328</v>
      </c>
      <c r="I137" s="29"/>
    </row>
    <row r="138" s="2" customFormat="1" ht="54" spans="1:9">
      <c r="A138" s="30">
        <f>SUBTOTAL(103,$E$7:E138)*1</f>
        <v>118</v>
      </c>
      <c r="B138" s="29" t="s">
        <v>454</v>
      </c>
      <c r="C138" s="35" t="s">
        <v>455</v>
      </c>
      <c r="D138" s="28" t="s">
        <v>79</v>
      </c>
      <c r="E138" s="29" t="s">
        <v>456</v>
      </c>
      <c r="F138" s="31">
        <v>76744</v>
      </c>
      <c r="G138" s="29" t="s">
        <v>457</v>
      </c>
      <c r="H138" s="29" t="s">
        <v>328</v>
      </c>
      <c r="I138" s="33"/>
    </row>
    <row r="139" s="2" customFormat="1" ht="67.5" spans="1:9">
      <c r="A139" s="30">
        <f>SUBTOTAL(103,$E$7:E139)*1</f>
        <v>119</v>
      </c>
      <c r="B139" s="29" t="s">
        <v>458</v>
      </c>
      <c r="C139" s="35" t="s">
        <v>459</v>
      </c>
      <c r="D139" s="28" t="s">
        <v>79</v>
      </c>
      <c r="E139" s="29" t="s">
        <v>460</v>
      </c>
      <c r="F139" s="36">
        <v>23420</v>
      </c>
      <c r="G139" s="29" t="s">
        <v>461</v>
      </c>
      <c r="H139" s="29" t="s">
        <v>328</v>
      </c>
      <c r="I139" s="33"/>
    </row>
    <row r="140" s="2" customFormat="1" ht="142" customHeight="1" spans="1:9">
      <c r="A140" s="30">
        <f>SUBTOTAL(103,$E$7:E140)*1</f>
        <v>120</v>
      </c>
      <c r="B140" s="29" t="s">
        <v>462</v>
      </c>
      <c r="C140" s="35" t="s">
        <v>463</v>
      </c>
      <c r="D140" s="28" t="s">
        <v>79</v>
      </c>
      <c r="E140" s="29" t="s">
        <v>464</v>
      </c>
      <c r="F140" s="31">
        <v>1193896</v>
      </c>
      <c r="G140" s="29" t="s">
        <v>465</v>
      </c>
      <c r="H140" s="29" t="s">
        <v>328</v>
      </c>
      <c r="I140" s="33"/>
    </row>
    <row r="141" s="2" customFormat="1" ht="57" customHeight="1" spans="1:9">
      <c r="A141" s="30">
        <f>SUBTOTAL(103,$E$7:E141)*1</f>
        <v>121</v>
      </c>
      <c r="B141" s="29" t="s">
        <v>466</v>
      </c>
      <c r="C141" s="35" t="s">
        <v>467</v>
      </c>
      <c r="D141" s="28" t="s">
        <v>79</v>
      </c>
      <c r="E141" s="29" t="s">
        <v>468</v>
      </c>
      <c r="F141" s="31">
        <v>62695</v>
      </c>
      <c r="G141" s="29" t="s">
        <v>336</v>
      </c>
      <c r="H141" s="29" t="s">
        <v>328</v>
      </c>
      <c r="I141" s="33"/>
    </row>
    <row r="142" s="2" customFormat="1" ht="82" customHeight="1" spans="1:9">
      <c r="A142" s="30">
        <f>SUBTOTAL(103,$E$7:E142)*1</f>
        <v>122</v>
      </c>
      <c r="B142" s="29" t="s">
        <v>469</v>
      </c>
      <c r="C142" s="35" t="s">
        <v>470</v>
      </c>
      <c r="D142" s="28" t="s">
        <v>79</v>
      </c>
      <c r="E142" s="29" t="s">
        <v>471</v>
      </c>
      <c r="F142" s="31">
        <v>42957</v>
      </c>
      <c r="G142" s="29" t="s">
        <v>472</v>
      </c>
      <c r="H142" s="29" t="s">
        <v>328</v>
      </c>
      <c r="I142" s="33"/>
    </row>
    <row r="143" s="2" customFormat="1" ht="54" customHeight="1" spans="1:9">
      <c r="A143" s="30">
        <f>SUBTOTAL(103,$E$7:E143)*1</f>
        <v>123</v>
      </c>
      <c r="B143" s="29" t="s">
        <v>473</v>
      </c>
      <c r="C143" s="35" t="s">
        <v>474</v>
      </c>
      <c r="D143" s="28" t="s">
        <v>79</v>
      </c>
      <c r="E143" s="29" t="s">
        <v>475</v>
      </c>
      <c r="F143" s="31">
        <v>66204</v>
      </c>
      <c r="G143" s="29" t="s">
        <v>476</v>
      </c>
      <c r="H143" s="29" t="s">
        <v>328</v>
      </c>
      <c r="I143" s="33"/>
    </row>
    <row r="144" s="2" customFormat="1" ht="110" customHeight="1" spans="1:9">
      <c r="A144" s="30">
        <f>SUBTOTAL(103,$E$7:E144)*1</f>
        <v>124</v>
      </c>
      <c r="B144" s="29" t="s">
        <v>477</v>
      </c>
      <c r="C144" s="35" t="s">
        <v>478</v>
      </c>
      <c r="D144" s="28" t="s">
        <v>79</v>
      </c>
      <c r="E144" s="29" t="s">
        <v>479</v>
      </c>
      <c r="F144" s="31">
        <v>36226</v>
      </c>
      <c r="G144" s="29" t="s">
        <v>426</v>
      </c>
      <c r="H144" s="29" t="s">
        <v>328</v>
      </c>
      <c r="I144" s="33"/>
    </row>
    <row r="145" s="2" customFormat="1" ht="93" customHeight="1" spans="1:9">
      <c r="A145" s="30">
        <f>SUBTOTAL(103,$E$7:E145)*1</f>
        <v>125</v>
      </c>
      <c r="B145" s="29" t="s">
        <v>480</v>
      </c>
      <c r="C145" s="35" t="s">
        <v>481</v>
      </c>
      <c r="D145" s="28" t="s">
        <v>79</v>
      </c>
      <c r="E145" s="29" t="s">
        <v>482</v>
      </c>
      <c r="F145" s="31">
        <v>248421</v>
      </c>
      <c r="G145" s="29" t="s">
        <v>336</v>
      </c>
      <c r="H145" s="29" t="s">
        <v>328</v>
      </c>
      <c r="I145" s="33"/>
    </row>
    <row r="146" s="2" customFormat="1" ht="83" customHeight="1" spans="1:9">
      <c r="A146" s="30">
        <f>SUBTOTAL(103,$E$7:E146)*1</f>
        <v>126</v>
      </c>
      <c r="B146" s="29" t="s">
        <v>483</v>
      </c>
      <c r="C146" s="35" t="s">
        <v>484</v>
      </c>
      <c r="D146" s="28" t="s">
        <v>79</v>
      </c>
      <c r="E146" s="29" t="s">
        <v>485</v>
      </c>
      <c r="F146" s="31">
        <v>513249</v>
      </c>
      <c r="G146" s="29" t="s">
        <v>336</v>
      </c>
      <c r="H146" s="29" t="s">
        <v>328</v>
      </c>
      <c r="I146" s="33"/>
    </row>
    <row r="147" s="2" customFormat="1" ht="84" customHeight="1" spans="1:9">
      <c r="A147" s="30">
        <f>SUBTOTAL(103,$E$7:E147)*1</f>
        <v>127</v>
      </c>
      <c r="B147" s="29" t="s">
        <v>486</v>
      </c>
      <c r="C147" s="35" t="s">
        <v>487</v>
      </c>
      <c r="D147" s="28" t="s">
        <v>79</v>
      </c>
      <c r="E147" s="29" t="s">
        <v>488</v>
      </c>
      <c r="F147" s="31">
        <v>102430</v>
      </c>
      <c r="G147" s="29" t="s">
        <v>336</v>
      </c>
      <c r="H147" s="29" t="s">
        <v>328</v>
      </c>
      <c r="I147" s="33"/>
    </row>
    <row r="148" s="2" customFormat="1" ht="87" customHeight="1" spans="1:9">
      <c r="A148" s="30">
        <f>SUBTOTAL(103,$E$7:E148)*1</f>
        <v>128</v>
      </c>
      <c r="B148" s="29" t="s">
        <v>489</v>
      </c>
      <c r="C148" s="35" t="s">
        <v>490</v>
      </c>
      <c r="D148" s="28" t="s">
        <v>79</v>
      </c>
      <c r="E148" s="29" t="s">
        <v>491</v>
      </c>
      <c r="F148" s="31">
        <v>793613</v>
      </c>
      <c r="G148" s="29" t="s">
        <v>492</v>
      </c>
      <c r="H148" s="29" t="s">
        <v>328</v>
      </c>
      <c r="I148" s="33"/>
    </row>
    <row r="149" s="2" customFormat="1" ht="64" customHeight="1" spans="1:9">
      <c r="A149" s="30">
        <f>SUBTOTAL(103,$E$7:E149)*1</f>
        <v>129</v>
      </c>
      <c r="B149" s="29" t="s">
        <v>493</v>
      </c>
      <c r="C149" s="35" t="s">
        <v>494</v>
      </c>
      <c r="D149" s="28" t="s">
        <v>79</v>
      </c>
      <c r="E149" s="29" t="s">
        <v>495</v>
      </c>
      <c r="F149" s="36">
        <v>67000</v>
      </c>
      <c r="G149" s="29" t="s">
        <v>496</v>
      </c>
      <c r="H149" s="29" t="s">
        <v>328</v>
      </c>
      <c r="I149" s="33"/>
    </row>
    <row r="150" s="2" customFormat="1" ht="65" customHeight="1" spans="1:9">
      <c r="A150" s="30">
        <f>SUBTOTAL(103,$E$7:E150)*1</f>
        <v>130</v>
      </c>
      <c r="B150" s="29" t="s">
        <v>497</v>
      </c>
      <c r="C150" s="35" t="s">
        <v>498</v>
      </c>
      <c r="D150" s="28" t="s">
        <v>79</v>
      </c>
      <c r="E150" s="29" t="s">
        <v>499</v>
      </c>
      <c r="F150" s="31">
        <v>105200</v>
      </c>
      <c r="G150" s="29" t="s">
        <v>500</v>
      </c>
      <c r="H150" s="29" t="s">
        <v>328</v>
      </c>
      <c r="I150" s="33"/>
    </row>
    <row r="151" s="2" customFormat="1" ht="129" customHeight="1" spans="1:9">
      <c r="A151" s="30">
        <f>SUBTOTAL(103,$E$7:E151)*1</f>
        <v>131</v>
      </c>
      <c r="B151" s="29" t="s">
        <v>501</v>
      </c>
      <c r="C151" s="35" t="s">
        <v>502</v>
      </c>
      <c r="D151" s="28" t="s">
        <v>79</v>
      </c>
      <c r="E151" s="29" t="s">
        <v>503</v>
      </c>
      <c r="F151" s="31">
        <v>16307.81</v>
      </c>
      <c r="G151" s="29" t="s">
        <v>504</v>
      </c>
      <c r="H151" s="29" t="s">
        <v>328</v>
      </c>
      <c r="I151" s="33"/>
    </row>
    <row r="152" s="2" customFormat="1" ht="90" customHeight="1" spans="1:9">
      <c r="A152" s="30">
        <f>SUBTOTAL(103,$E$7:E152)*1</f>
        <v>132</v>
      </c>
      <c r="B152" s="29" t="s">
        <v>505</v>
      </c>
      <c r="C152" s="35" t="s">
        <v>506</v>
      </c>
      <c r="D152" s="28" t="s">
        <v>79</v>
      </c>
      <c r="E152" s="29" t="s">
        <v>507</v>
      </c>
      <c r="F152" s="31">
        <v>250000</v>
      </c>
      <c r="G152" s="29" t="s">
        <v>508</v>
      </c>
      <c r="H152" s="29" t="s">
        <v>328</v>
      </c>
      <c r="I152" s="33"/>
    </row>
    <row r="153" s="2" customFormat="1" ht="103" customHeight="1" spans="1:9">
      <c r="A153" s="30">
        <f>SUBTOTAL(103,$E$7:E153)*1</f>
        <v>133</v>
      </c>
      <c r="B153" s="29" t="s">
        <v>509</v>
      </c>
      <c r="C153" s="35" t="s">
        <v>510</v>
      </c>
      <c r="D153" s="28" t="s">
        <v>79</v>
      </c>
      <c r="E153" s="29" t="s">
        <v>511</v>
      </c>
      <c r="F153" s="31">
        <v>800000</v>
      </c>
      <c r="G153" s="29" t="s">
        <v>512</v>
      </c>
      <c r="H153" s="29" t="s">
        <v>328</v>
      </c>
      <c r="I153" s="33"/>
    </row>
    <row r="154" s="2" customFormat="1" ht="54" spans="1:9">
      <c r="A154" s="30">
        <f>SUBTOTAL(103,$E$7:E154)*1</f>
        <v>134</v>
      </c>
      <c r="B154" s="29" t="s">
        <v>513</v>
      </c>
      <c r="C154" s="35" t="s">
        <v>514</v>
      </c>
      <c r="D154" s="28" t="s">
        <v>79</v>
      </c>
      <c r="E154" s="29" t="s">
        <v>515</v>
      </c>
      <c r="F154" s="31">
        <v>65120</v>
      </c>
      <c r="G154" s="29" t="s">
        <v>516</v>
      </c>
      <c r="H154" s="29" t="s">
        <v>328</v>
      </c>
      <c r="I154" s="33"/>
    </row>
    <row r="155" s="2" customFormat="1" ht="54" spans="1:9">
      <c r="A155" s="30">
        <f>SUBTOTAL(103,$E$7:E155)*1</f>
        <v>135</v>
      </c>
      <c r="B155" s="29" t="s">
        <v>517</v>
      </c>
      <c r="C155" s="35" t="s">
        <v>518</v>
      </c>
      <c r="D155" s="28" t="s">
        <v>79</v>
      </c>
      <c r="E155" s="29" t="s">
        <v>519</v>
      </c>
      <c r="F155" s="31">
        <v>18000</v>
      </c>
      <c r="G155" s="29" t="s">
        <v>520</v>
      </c>
      <c r="H155" s="29" t="s">
        <v>328</v>
      </c>
      <c r="I155" s="33"/>
    </row>
    <row r="156" s="2" customFormat="1" ht="85" customHeight="1" spans="1:9">
      <c r="A156" s="30">
        <f>SUBTOTAL(103,$E$7:E156)*1</f>
        <v>136</v>
      </c>
      <c r="B156" s="29" t="s">
        <v>521</v>
      </c>
      <c r="C156" s="35" t="s">
        <v>522</v>
      </c>
      <c r="D156" s="28" t="s">
        <v>79</v>
      </c>
      <c r="E156" s="29" t="s">
        <v>523</v>
      </c>
      <c r="F156" s="31">
        <v>94974.56</v>
      </c>
      <c r="G156" s="29" t="s">
        <v>524</v>
      </c>
      <c r="H156" s="29" t="s">
        <v>328</v>
      </c>
      <c r="I156" s="33"/>
    </row>
    <row r="157" s="2" customFormat="1" ht="85" customHeight="1" spans="1:9">
      <c r="A157" s="30">
        <f>SUBTOTAL(103,$E$7:E157)*1</f>
        <v>137</v>
      </c>
      <c r="B157" s="29" t="s">
        <v>525</v>
      </c>
      <c r="C157" s="35" t="s">
        <v>526</v>
      </c>
      <c r="D157" s="28" t="s">
        <v>79</v>
      </c>
      <c r="E157" s="29" t="s">
        <v>527</v>
      </c>
      <c r="F157" s="31">
        <v>35000</v>
      </c>
      <c r="G157" s="29" t="s">
        <v>378</v>
      </c>
      <c r="H157" s="29" t="s">
        <v>328</v>
      </c>
      <c r="I157" s="33"/>
    </row>
    <row r="158" s="2" customFormat="1" ht="67.5" spans="1:9">
      <c r="A158" s="30">
        <f>SUBTOTAL(103,$E$7:E158)*1</f>
        <v>138</v>
      </c>
      <c r="B158" s="29" t="s">
        <v>528</v>
      </c>
      <c r="C158" s="35" t="s">
        <v>529</v>
      </c>
      <c r="D158" s="28" t="s">
        <v>79</v>
      </c>
      <c r="E158" s="29" t="s">
        <v>530</v>
      </c>
      <c r="F158" s="31">
        <v>146000</v>
      </c>
      <c r="G158" s="29" t="s">
        <v>461</v>
      </c>
      <c r="H158" s="29" t="s">
        <v>328</v>
      </c>
      <c r="I158" s="33"/>
    </row>
    <row r="159" s="2" customFormat="1" ht="68" customHeight="1" spans="1:9">
      <c r="A159" s="30">
        <f>SUBTOTAL(103,$E$7:E159)*1</f>
        <v>139</v>
      </c>
      <c r="B159" s="29" t="s">
        <v>531</v>
      </c>
      <c r="C159" s="35" t="s">
        <v>532</v>
      </c>
      <c r="D159" s="28" t="s">
        <v>79</v>
      </c>
      <c r="E159" s="29" t="s">
        <v>533</v>
      </c>
      <c r="F159" s="31">
        <v>61003.39</v>
      </c>
      <c r="G159" s="29" t="s">
        <v>534</v>
      </c>
      <c r="H159" s="29" t="s">
        <v>328</v>
      </c>
      <c r="I159" s="33"/>
    </row>
    <row r="160" s="2" customFormat="1" ht="109" customHeight="1" spans="1:9">
      <c r="A160" s="30">
        <f>SUBTOTAL(103,$E$7:E160)*1</f>
        <v>140</v>
      </c>
      <c r="B160" s="29" t="s">
        <v>535</v>
      </c>
      <c r="C160" s="35" t="s">
        <v>536</v>
      </c>
      <c r="D160" s="28" t="s">
        <v>299</v>
      </c>
      <c r="E160" s="29" t="s">
        <v>537</v>
      </c>
      <c r="F160" s="31">
        <v>1016090</v>
      </c>
      <c r="G160" s="29" t="s">
        <v>538</v>
      </c>
      <c r="H160" s="29" t="s">
        <v>328</v>
      </c>
      <c r="I160" s="33"/>
    </row>
    <row r="161" s="2" customFormat="1" ht="71" customHeight="1" spans="1:9">
      <c r="A161" s="30">
        <f>SUBTOTAL(103,$E$7:E161)*1</f>
        <v>141</v>
      </c>
      <c r="B161" s="29" t="s">
        <v>539</v>
      </c>
      <c r="C161" s="35" t="s">
        <v>540</v>
      </c>
      <c r="D161" s="28" t="s">
        <v>299</v>
      </c>
      <c r="E161" s="29" t="s">
        <v>541</v>
      </c>
      <c r="F161" s="31">
        <v>56541.59</v>
      </c>
      <c r="G161" s="29" t="s">
        <v>542</v>
      </c>
      <c r="H161" s="29" t="s">
        <v>328</v>
      </c>
      <c r="I161" s="33"/>
    </row>
    <row r="162" s="2" customFormat="1" ht="40.5" spans="1:9">
      <c r="A162" s="30">
        <f>SUBTOTAL(103,$E$7:E162)*1</f>
        <v>142</v>
      </c>
      <c r="B162" s="29" t="s">
        <v>543</v>
      </c>
      <c r="C162" s="35" t="s">
        <v>544</v>
      </c>
      <c r="D162" s="28" t="s">
        <v>299</v>
      </c>
      <c r="E162" s="29" t="s">
        <v>545</v>
      </c>
      <c r="F162" s="31">
        <v>130000</v>
      </c>
      <c r="G162" s="29" t="s">
        <v>546</v>
      </c>
      <c r="H162" s="29" t="s">
        <v>328</v>
      </c>
      <c r="I162" s="33"/>
    </row>
    <row r="163" s="2" customFormat="1" ht="90" customHeight="1" spans="1:9">
      <c r="A163" s="30">
        <f>SUBTOTAL(103,$E$7:E163)*1</f>
        <v>143</v>
      </c>
      <c r="B163" s="29" t="s">
        <v>547</v>
      </c>
      <c r="C163" s="35" t="s">
        <v>548</v>
      </c>
      <c r="D163" s="28" t="s">
        <v>299</v>
      </c>
      <c r="E163" s="38" t="s">
        <v>549</v>
      </c>
      <c r="F163" s="31">
        <v>59300</v>
      </c>
      <c r="G163" s="29" t="s">
        <v>550</v>
      </c>
      <c r="H163" s="29" t="s">
        <v>328</v>
      </c>
      <c r="I163" s="33"/>
    </row>
    <row r="164" s="2" customFormat="1" ht="90" customHeight="1" spans="1:9">
      <c r="A164" s="30">
        <f>SUBTOTAL(103,$E$7:E164)*1</f>
        <v>144</v>
      </c>
      <c r="B164" s="29" t="s">
        <v>551</v>
      </c>
      <c r="C164" s="35" t="s">
        <v>552</v>
      </c>
      <c r="D164" s="28" t="s">
        <v>299</v>
      </c>
      <c r="E164" s="29" t="s">
        <v>553</v>
      </c>
      <c r="F164" s="31">
        <v>90000</v>
      </c>
      <c r="G164" s="29" t="s">
        <v>554</v>
      </c>
      <c r="H164" s="29" t="s">
        <v>328</v>
      </c>
      <c r="I164" s="33"/>
    </row>
    <row r="165" s="2" customFormat="1" ht="63" customHeight="1" spans="1:9">
      <c r="A165" s="30">
        <f>SUBTOTAL(103,$E$7:E165)*1</f>
        <v>145</v>
      </c>
      <c r="B165" s="29" t="s">
        <v>555</v>
      </c>
      <c r="C165" s="35" t="s">
        <v>556</v>
      </c>
      <c r="D165" s="28" t="s">
        <v>299</v>
      </c>
      <c r="E165" s="29" t="s">
        <v>557</v>
      </c>
      <c r="F165" s="31">
        <v>124500</v>
      </c>
      <c r="G165" s="29" t="s">
        <v>558</v>
      </c>
      <c r="H165" s="29" t="s">
        <v>328</v>
      </c>
      <c r="I165" s="33"/>
    </row>
    <row r="166" s="2" customFormat="1" ht="85" customHeight="1" spans="1:9">
      <c r="A166" s="30">
        <f>SUBTOTAL(103,$E$7:E166)*1</f>
        <v>146</v>
      </c>
      <c r="B166" s="29" t="s">
        <v>559</v>
      </c>
      <c r="C166" s="35" t="s">
        <v>560</v>
      </c>
      <c r="D166" s="28" t="s">
        <v>299</v>
      </c>
      <c r="E166" s="29" t="s">
        <v>561</v>
      </c>
      <c r="F166" s="31">
        <v>55000</v>
      </c>
      <c r="G166" s="29" t="s">
        <v>562</v>
      </c>
      <c r="H166" s="29" t="s">
        <v>328</v>
      </c>
      <c r="I166" s="33"/>
    </row>
    <row r="167" s="2" customFormat="1" ht="67.5" spans="1:9">
      <c r="A167" s="30">
        <f>SUBTOTAL(103,$E$7:E167)*1</f>
        <v>147</v>
      </c>
      <c r="B167" s="29" t="s">
        <v>563</v>
      </c>
      <c r="C167" s="35" t="s">
        <v>564</v>
      </c>
      <c r="D167" s="28" t="s">
        <v>299</v>
      </c>
      <c r="E167" s="29" t="s">
        <v>565</v>
      </c>
      <c r="F167" s="31">
        <v>38000</v>
      </c>
      <c r="G167" s="29" t="s">
        <v>566</v>
      </c>
      <c r="H167" s="29" t="s">
        <v>328</v>
      </c>
      <c r="I167" s="33"/>
    </row>
    <row r="168" s="2" customFormat="1" ht="111" customHeight="1" spans="1:9">
      <c r="A168" s="30">
        <f>SUBTOTAL(103,$E$7:E168)*1</f>
        <v>148</v>
      </c>
      <c r="B168" s="29" t="s">
        <v>567</v>
      </c>
      <c r="C168" s="35" t="s">
        <v>568</v>
      </c>
      <c r="D168" s="28" t="s">
        <v>299</v>
      </c>
      <c r="E168" s="29" t="s">
        <v>569</v>
      </c>
      <c r="F168" s="31">
        <v>13000</v>
      </c>
      <c r="G168" s="29" t="s">
        <v>570</v>
      </c>
      <c r="H168" s="29" t="s">
        <v>328</v>
      </c>
      <c r="I168" s="33"/>
    </row>
    <row r="169" s="2" customFormat="1" ht="56" customHeight="1" spans="1:9">
      <c r="A169" s="30">
        <f>SUBTOTAL(103,$E$7:E169)*1</f>
        <v>149</v>
      </c>
      <c r="B169" s="29" t="s">
        <v>571</v>
      </c>
      <c r="C169" s="35" t="s">
        <v>572</v>
      </c>
      <c r="D169" s="28" t="s">
        <v>299</v>
      </c>
      <c r="E169" s="37" t="s">
        <v>573</v>
      </c>
      <c r="F169" s="31">
        <v>100000</v>
      </c>
      <c r="G169" s="29" t="s">
        <v>574</v>
      </c>
      <c r="H169" s="29" t="s">
        <v>328</v>
      </c>
      <c r="I169" s="33"/>
    </row>
    <row r="170" s="2" customFormat="1" ht="40.5" spans="1:9">
      <c r="A170" s="30">
        <f>SUBTOTAL(103,$E$7:E170)*1</f>
        <v>150</v>
      </c>
      <c r="B170" s="29" t="s">
        <v>575</v>
      </c>
      <c r="C170" s="35" t="s">
        <v>576</v>
      </c>
      <c r="D170" s="28" t="s">
        <v>299</v>
      </c>
      <c r="E170" s="29" t="s">
        <v>577</v>
      </c>
      <c r="F170" s="31">
        <v>150000</v>
      </c>
      <c r="G170" s="29" t="s">
        <v>578</v>
      </c>
      <c r="H170" s="29" t="s">
        <v>328</v>
      </c>
      <c r="I170" s="33"/>
    </row>
    <row r="171" s="2" customFormat="1" ht="54" spans="1:9">
      <c r="A171" s="30">
        <f>SUBTOTAL(103,$E$7:E171)*1</f>
        <v>151</v>
      </c>
      <c r="B171" s="29" t="s">
        <v>579</v>
      </c>
      <c r="C171" s="35" t="s">
        <v>580</v>
      </c>
      <c r="D171" s="28" t="s">
        <v>299</v>
      </c>
      <c r="E171" s="29" t="s">
        <v>581</v>
      </c>
      <c r="F171" s="31">
        <v>52200</v>
      </c>
      <c r="G171" s="29" t="s">
        <v>582</v>
      </c>
      <c r="H171" s="29" t="s">
        <v>328</v>
      </c>
      <c r="I171" s="33"/>
    </row>
    <row r="172" s="2" customFormat="1" ht="40.5" spans="1:9">
      <c r="A172" s="30">
        <f>SUBTOTAL(103,$E$7:E172)*1</f>
        <v>152</v>
      </c>
      <c r="B172" s="29" t="s">
        <v>583</v>
      </c>
      <c r="C172" s="35" t="s">
        <v>584</v>
      </c>
      <c r="D172" s="28" t="s">
        <v>299</v>
      </c>
      <c r="E172" s="29" t="s">
        <v>585</v>
      </c>
      <c r="F172" s="31">
        <v>85000</v>
      </c>
      <c r="G172" s="29" t="s">
        <v>586</v>
      </c>
      <c r="H172" s="29" t="s">
        <v>328</v>
      </c>
      <c r="I172" s="33"/>
    </row>
    <row r="173" s="2" customFormat="1" ht="72" customHeight="1" spans="1:9">
      <c r="A173" s="30">
        <f>SUBTOTAL(103,$E$7:E173)*1</f>
        <v>153</v>
      </c>
      <c r="B173" s="29" t="s">
        <v>587</v>
      </c>
      <c r="C173" s="35" t="s">
        <v>588</v>
      </c>
      <c r="D173" s="28" t="s">
        <v>299</v>
      </c>
      <c r="E173" s="29" t="s">
        <v>589</v>
      </c>
      <c r="F173" s="31">
        <v>64226</v>
      </c>
      <c r="G173" s="29" t="s">
        <v>590</v>
      </c>
      <c r="H173" s="29" t="s">
        <v>328</v>
      </c>
      <c r="I173" s="33"/>
    </row>
    <row r="174" s="2" customFormat="1" ht="101" customHeight="1" spans="1:9">
      <c r="A174" s="30">
        <f>SUBTOTAL(103,$E$7:E174)*1</f>
        <v>154</v>
      </c>
      <c r="B174" s="29" t="s">
        <v>591</v>
      </c>
      <c r="C174" s="35" t="s">
        <v>592</v>
      </c>
      <c r="D174" s="28" t="s">
        <v>299</v>
      </c>
      <c r="E174" s="29" t="s">
        <v>593</v>
      </c>
      <c r="F174" s="31">
        <v>100600</v>
      </c>
      <c r="G174" s="29" t="s">
        <v>594</v>
      </c>
      <c r="H174" s="29" t="s">
        <v>328</v>
      </c>
      <c r="I174" s="33"/>
    </row>
    <row r="175" s="2" customFormat="1" ht="84" customHeight="1" spans="1:9">
      <c r="A175" s="30">
        <f>SUBTOTAL(103,$E$7:E175)*1</f>
        <v>155</v>
      </c>
      <c r="B175" s="29" t="s">
        <v>595</v>
      </c>
      <c r="C175" s="35" t="s">
        <v>596</v>
      </c>
      <c r="D175" s="28" t="s">
        <v>299</v>
      </c>
      <c r="E175" s="29" t="s">
        <v>597</v>
      </c>
      <c r="F175" s="31">
        <v>260000</v>
      </c>
      <c r="G175" s="29" t="s">
        <v>598</v>
      </c>
      <c r="H175" s="29" t="s">
        <v>328</v>
      </c>
      <c r="I175" s="33"/>
    </row>
    <row r="176" s="2" customFormat="1" ht="62" customHeight="1" spans="1:9">
      <c r="A176" s="30">
        <f>SUBTOTAL(103,$E$7:E176)*1</f>
        <v>156</v>
      </c>
      <c r="B176" s="29" t="s">
        <v>599</v>
      </c>
      <c r="C176" s="35" t="s">
        <v>600</v>
      </c>
      <c r="D176" s="28" t="s">
        <v>299</v>
      </c>
      <c r="E176" s="29" t="s">
        <v>601</v>
      </c>
      <c r="F176" s="31">
        <v>250000</v>
      </c>
      <c r="G176" s="29" t="s">
        <v>602</v>
      </c>
      <c r="H176" s="29" t="s">
        <v>328</v>
      </c>
      <c r="I176" s="33"/>
    </row>
    <row r="177" s="2" customFormat="1" ht="62" customHeight="1" spans="1:9">
      <c r="A177" s="30">
        <f>SUBTOTAL(103,$E$7:E177)*1</f>
        <v>157</v>
      </c>
      <c r="B177" s="29" t="s">
        <v>603</v>
      </c>
      <c r="C177" s="35" t="s">
        <v>604</v>
      </c>
      <c r="D177" s="28" t="s">
        <v>299</v>
      </c>
      <c r="E177" s="29" t="s">
        <v>605</v>
      </c>
      <c r="F177" s="31">
        <v>109810</v>
      </c>
      <c r="G177" s="29" t="s">
        <v>606</v>
      </c>
      <c r="H177" s="29" t="s">
        <v>328</v>
      </c>
      <c r="I177" s="33"/>
    </row>
    <row r="178" s="2" customFormat="1" ht="40.5" spans="1:9">
      <c r="A178" s="30">
        <f>SUBTOTAL(103,$E$7:E178)*1</f>
        <v>158</v>
      </c>
      <c r="B178" s="29" t="s">
        <v>607</v>
      </c>
      <c r="C178" s="35" t="s">
        <v>608</v>
      </c>
      <c r="D178" s="28" t="s">
        <v>299</v>
      </c>
      <c r="E178" s="29" t="s">
        <v>609</v>
      </c>
      <c r="F178" s="36">
        <v>113777.86</v>
      </c>
      <c r="G178" s="29" t="s">
        <v>516</v>
      </c>
      <c r="H178" s="29" t="s">
        <v>328</v>
      </c>
      <c r="I178" s="33"/>
    </row>
    <row r="179" s="2" customFormat="1" ht="54" spans="1:9">
      <c r="A179" s="30">
        <f>SUBTOTAL(103,$E$7:E179)*1</f>
        <v>159</v>
      </c>
      <c r="B179" s="29" t="s">
        <v>610</v>
      </c>
      <c r="C179" s="35" t="s">
        <v>611</v>
      </c>
      <c r="D179" s="28" t="s">
        <v>299</v>
      </c>
      <c r="E179" s="29" t="s">
        <v>612</v>
      </c>
      <c r="F179" s="31">
        <v>107176</v>
      </c>
      <c r="G179" s="29" t="s">
        <v>613</v>
      </c>
      <c r="H179" s="29" t="s">
        <v>328</v>
      </c>
      <c r="I179" s="33"/>
    </row>
    <row r="180" s="2" customFormat="1" ht="100" customHeight="1" spans="1:9">
      <c r="A180" s="30">
        <f>SUBTOTAL(103,$E$7:E180)*1</f>
        <v>160</v>
      </c>
      <c r="B180" s="29" t="s">
        <v>614</v>
      </c>
      <c r="C180" s="35" t="s">
        <v>615</v>
      </c>
      <c r="D180" s="28" t="s">
        <v>299</v>
      </c>
      <c r="E180" s="29" t="s">
        <v>616</v>
      </c>
      <c r="F180" s="31">
        <v>211308</v>
      </c>
      <c r="G180" s="29" t="s">
        <v>617</v>
      </c>
      <c r="H180" s="29" t="s">
        <v>328</v>
      </c>
      <c r="I180" s="33"/>
    </row>
    <row r="181" s="2" customFormat="1" ht="89" customHeight="1" spans="1:9">
      <c r="A181" s="30">
        <f>SUBTOTAL(103,$E$7:E181)*1</f>
        <v>161</v>
      </c>
      <c r="B181" s="29" t="s">
        <v>618</v>
      </c>
      <c r="C181" s="35" t="s">
        <v>619</v>
      </c>
      <c r="D181" s="28" t="s">
        <v>299</v>
      </c>
      <c r="E181" s="29" t="s">
        <v>620</v>
      </c>
      <c r="F181" s="31">
        <v>120000</v>
      </c>
      <c r="G181" s="29" t="s">
        <v>621</v>
      </c>
      <c r="H181" s="29" t="s">
        <v>328</v>
      </c>
      <c r="I181" s="33"/>
    </row>
    <row r="182" s="2" customFormat="1" ht="54" customHeight="1" spans="1:9">
      <c r="A182" s="30">
        <f>SUBTOTAL(103,$E$7:E182)*1</f>
        <v>162</v>
      </c>
      <c r="B182" s="29" t="s">
        <v>622</v>
      </c>
      <c r="C182" s="35" t="s">
        <v>623</v>
      </c>
      <c r="D182" s="28" t="s">
        <v>299</v>
      </c>
      <c r="E182" s="29" t="s">
        <v>624</v>
      </c>
      <c r="F182" s="31">
        <v>200000</v>
      </c>
      <c r="G182" s="29" t="s">
        <v>625</v>
      </c>
      <c r="H182" s="29" t="s">
        <v>328</v>
      </c>
      <c r="I182" s="33"/>
    </row>
    <row r="183" s="2" customFormat="1" ht="111" customHeight="1" spans="1:9">
      <c r="A183" s="30">
        <f>SUBTOTAL(103,$E$7:E183)*1</f>
        <v>163</v>
      </c>
      <c r="B183" s="29" t="s">
        <v>626</v>
      </c>
      <c r="C183" s="35" t="s">
        <v>627</v>
      </c>
      <c r="D183" s="28" t="s">
        <v>299</v>
      </c>
      <c r="E183" s="29" t="s">
        <v>628</v>
      </c>
      <c r="F183" s="31">
        <v>81000</v>
      </c>
      <c r="G183" s="29" t="s">
        <v>629</v>
      </c>
      <c r="H183" s="29" t="s">
        <v>328</v>
      </c>
      <c r="I183" s="33"/>
    </row>
    <row r="184" s="2" customFormat="1" ht="54" spans="1:9">
      <c r="A184" s="30">
        <f>SUBTOTAL(103,$E$7:E184)*1</f>
        <v>164</v>
      </c>
      <c r="B184" s="29" t="s">
        <v>630</v>
      </c>
      <c r="C184" s="35" t="s">
        <v>631</v>
      </c>
      <c r="D184" s="28" t="s">
        <v>299</v>
      </c>
      <c r="E184" s="29" t="s">
        <v>632</v>
      </c>
      <c r="F184" s="31">
        <v>200000</v>
      </c>
      <c r="G184" s="29" t="s">
        <v>633</v>
      </c>
      <c r="H184" s="29" t="s">
        <v>328</v>
      </c>
      <c r="I184" s="33"/>
    </row>
    <row r="185" s="2" customFormat="1" ht="27" spans="1:9">
      <c r="A185" s="30">
        <f>SUBTOTAL(103,$E$7:E185)*1</f>
        <v>165</v>
      </c>
      <c r="B185" s="29" t="s">
        <v>634</v>
      </c>
      <c r="C185" s="35" t="s">
        <v>635</v>
      </c>
      <c r="D185" s="28" t="s">
        <v>299</v>
      </c>
      <c r="E185" s="29" t="s">
        <v>636</v>
      </c>
      <c r="F185" s="31">
        <v>45020</v>
      </c>
      <c r="G185" s="29" t="s">
        <v>637</v>
      </c>
      <c r="H185" s="29" t="s">
        <v>328</v>
      </c>
      <c r="I185" s="33"/>
    </row>
    <row r="186" s="2" customFormat="1" ht="84" customHeight="1" spans="1:9">
      <c r="A186" s="30">
        <f>SUBTOTAL(103,$E$7:E186)*1</f>
        <v>166</v>
      </c>
      <c r="B186" s="29" t="s">
        <v>638</v>
      </c>
      <c r="C186" s="35" t="s">
        <v>639</v>
      </c>
      <c r="D186" s="28" t="s">
        <v>299</v>
      </c>
      <c r="E186" s="29" t="s">
        <v>640</v>
      </c>
      <c r="F186" s="31">
        <v>185000</v>
      </c>
      <c r="G186" s="29" t="s">
        <v>578</v>
      </c>
      <c r="H186" s="29" t="s">
        <v>328</v>
      </c>
      <c r="I186" s="33"/>
    </row>
    <row r="187" s="2" customFormat="1" ht="67.5" spans="1:9">
      <c r="A187" s="30">
        <f>SUBTOTAL(103,$E$7:E187)*1</f>
        <v>167</v>
      </c>
      <c r="B187" s="29" t="s">
        <v>641</v>
      </c>
      <c r="C187" s="35" t="s">
        <v>642</v>
      </c>
      <c r="D187" s="28" t="s">
        <v>299</v>
      </c>
      <c r="E187" s="29" t="s">
        <v>643</v>
      </c>
      <c r="F187" s="31">
        <v>229300</v>
      </c>
      <c r="G187" s="29" t="s">
        <v>644</v>
      </c>
      <c r="H187" s="29" t="s">
        <v>328</v>
      </c>
      <c r="I187" s="33"/>
    </row>
    <row r="188" s="2" customFormat="1" ht="97" customHeight="1" spans="1:9">
      <c r="A188" s="30">
        <f>SUBTOTAL(103,$E$7:E188)*1</f>
        <v>168</v>
      </c>
      <c r="B188" s="29" t="s">
        <v>645</v>
      </c>
      <c r="C188" s="35" t="s">
        <v>646</v>
      </c>
      <c r="D188" s="28" t="s">
        <v>299</v>
      </c>
      <c r="E188" s="29" t="s">
        <v>647</v>
      </c>
      <c r="F188" s="31">
        <v>71600</v>
      </c>
      <c r="G188" s="29" t="s">
        <v>648</v>
      </c>
      <c r="H188" s="29" t="s">
        <v>328</v>
      </c>
      <c r="I188" s="33"/>
    </row>
    <row r="189" s="2" customFormat="1" ht="106" customHeight="1" spans="1:9">
      <c r="A189" s="30">
        <f>SUBTOTAL(103,$E$7:E189)*1</f>
        <v>169</v>
      </c>
      <c r="B189" s="29" t="s">
        <v>649</v>
      </c>
      <c r="C189" s="35" t="s">
        <v>650</v>
      </c>
      <c r="D189" s="28" t="s">
        <v>299</v>
      </c>
      <c r="E189" s="39" t="s">
        <v>651</v>
      </c>
      <c r="F189" s="40">
        <v>250000</v>
      </c>
      <c r="G189" s="29" t="s">
        <v>652</v>
      </c>
      <c r="H189" s="29" t="s">
        <v>328</v>
      </c>
      <c r="I189" s="29"/>
    </row>
    <row r="190" s="2" customFormat="1" ht="76" customHeight="1" spans="1:9">
      <c r="A190" s="30">
        <f>SUBTOTAL(103,$E$7:E190)*1</f>
        <v>170</v>
      </c>
      <c r="B190" s="29" t="s">
        <v>653</v>
      </c>
      <c r="C190" s="35" t="s">
        <v>654</v>
      </c>
      <c r="D190" s="28" t="s">
        <v>299</v>
      </c>
      <c r="E190" s="29" t="s">
        <v>655</v>
      </c>
      <c r="F190" s="31">
        <v>49000</v>
      </c>
      <c r="G190" s="29" t="s">
        <v>656</v>
      </c>
      <c r="H190" s="29" t="s">
        <v>328</v>
      </c>
      <c r="I190" s="33"/>
    </row>
    <row r="191" s="2" customFormat="1" ht="63" customHeight="1" spans="1:9">
      <c r="A191" s="30">
        <f>SUBTOTAL(103,$E$7:E191)*1</f>
        <v>171</v>
      </c>
      <c r="B191" s="29" t="s">
        <v>657</v>
      </c>
      <c r="C191" s="35" t="s">
        <v>658</v>
      </c>
      <c r="D191" s="28" t="s">
        <v>299</v>
      </c>
      <c r="E191" s="29" t="s">
        <v>659</v>
      </c>
      <c r="F191" s="31">
        <v>216000</v>
      </c>
      <c r="G191" s="29" t="s">
        <v>660</v>
      </c>
      <c r="H191" s="29" t="s">
        <v>328</v>
      </c>
      <c r="I191" s="33"/>
    </row>
    <row r="192" s="2" customFormat="1" ht="40.5" spans="1:9">
      <c r="A192" s="30">
        <f>SUBTOTAL(103,$E$7:E192)*1</f>
        <v>172</v>
      </c>
      <c r="B192" s="29" t="s">
        <v>661</v>
      </c>
      <c r="C192" s="35" t="s">
        <v>662</v>
      </c>
      <c r="D192" s="28" t="s">
        <v>299</v>
      </c>
      <c r="E192" s="29" t="s">
        <v>663</v>
      </c>
      <c r="F192" s="31">
        <v>25000</v>
      </c>
      <c r="G192" s="29" t="s">
        <v>664</v>
      </c>
      <c r="H192" s="29" t="s">
        <v>328</v>
      </c>
      <c r="I192" s="33"/>
    </row>
    <row r="193" s="2" customFormat="1" ht="40.5" spans="1:9">
      <c r="A193" s="30">
        <f>SUBTOTAL(103,$E$7:E193)*1</f>
        <v>173</v>
      </c>
      <c r="B193" s="29" t="s">
        <v>665</v>
      </c>
      <c r="C193" s="35" t="s">
        <v>666</v>
      </c>
      <c r="D193" s="28" t="s">
        <v>299</v>
      </c>
      <c r="E193" s="29" t="s">
        <v>667</v>
      </c>
      <c r="F193" s="31">
        <v>150000</v>
      </c>
      <c r="G193" s="29" t="s">
        <v>668</v>
      </c>
      <c r="H193" s="29" t="s">
        <v>328</v>
      </c>
      <c r="I193" s="33"/>
    </row>
    <row r="194" s="2" customFormat="1" ht="54" spans="1:9">
      <c r="A194" s="30">
        <f>SUBTOTAL(103,$E$7:E194)*1</f>
        <v>174</v>
      </c>
      <c r="B194" s="29" t="s">
        <v>669</v>
      </c>
      <c r="C194" s="35" t="s">
        <v>670</v>
      </c>
      <c r="D194" s="28" t="s">
        <v>299</v>
      </c>
      <c r="E194" s="29" t="s">
        <v>671</v>
      </c>
      <c r="F194" s="31">
        <v>18000</v>
      </c>
      <c r="G194" s="29" t="s">
        <v>672</v>
      </c>
      <c r="H194" s="29" t="s">
        <v>328</v>
      </c>
      <c r="I194" s="33"/>
    </row>
    <row r="195" s="2" customFormat="1" ht="67.5" spans="1:9">
      <c r="A195" s="30">
        <f>SUBTOTAL(103,$E$7:E195)*1</f>
        <v>175</v>
      </c>
      <c r="B195" s="29" t="s">
        <v>673</v>
      </c>
      <c r="C195" s="35" t="s">
        <v>674</v>
      </c>
      <c r="D195" s="28" t="s">
        <v>299</v>
      </c>
      <c r="E195" s="37" t="s">
        <v>675</v>
      </c>
      <c r="F195" s="31">
        <v>323236</v>
      </c>
      <c r="G195" s="29" t="s">
        <v>676</v>
      </c>
      <c r="H195" s="29" t="s">
        <v>328</v>
      </c>
      <c r="I195" s="33"/>
    </row>
    <row r="196" s="2" customFormat="1" ht="40.5" spans="1:9">
      <c r="A196" s="30">
        <f>SUBTOTAL(103,$E$7:E196)*1</f>
        <v>176</v>
      </c>
      <c r="B196" s="29" t="s">
        <v>677</v>
      </c>
      <c r="C196" s="35" t="s">
        <v>678</v>
      </c>
      <c r="D196" s="28" t="s">
        <v>299</v>
      </c>
      <c r="E196" s="29" t="s">
        <v>679</v>
      </c>
      <c r="F196" s="31">
        <v>34900</v>
      </c>
      <c r="G196" s="29" t="s">
        <v>680</v>
      </c>
      <c r="H196" s="29" t="s">
        <v>328</v>
      </c>
      <c r="I196" s="33"/>
    </row>
    <row r="197" s="2" customFormat="1" ht="54" spans="1:9">
      <c r="A197" s="30">
        <f>SUBTOTAL(103,$E$7:E197)*1</f>
        <v>177</v>
      </c>
      <c r="B197" s="29" t="s">
        <v>681</v>
      </c>
      <c r="C197" s="35" t="s">
        <v>682</v>
      </c>
      <c r="D197" s="28" t="s">
        <v>299</v>
      </c>
      <c r="E197" s="29" t="s">
        <v>683</v>
      </c>
      <c r="F197" s="31">
        <v>400000</v>
      </c>
      <c r="G197" s="29" t="s">
        <v>684</v>
      </c>
      <c r="H197" s="29" t="s">
        <v>328</v>
      </c>
      <c r="I197" s="33"/>
    </row>
    <row r="198" s="2" customFormat="1" ht="40.5" spans="1:9">
      <c r="A198" s="30">
        <f>SUBTOTAL(103,$E$7:E198)*1</f>
        <v>178</v>
      </c>
      <c r="B198" s="29" t="s">
        <v>685</v>
      </c>
      <c r="C198" s="35" t="s">
        <v>686</v>
      </c>
      <c r="D198" s="28" t="s">
        <v>299</v>
      </c>
      <c r="E198" s="29" t="s">
        <v>687</v>
      </c>
      <c r="F198" s="31">
        <v>100000</v>
      </c>
      <c r="G198" s="29" t="s">
        <v>688</v>
      </c>
      <c r="H198" s="29" t="s">
        <v>328</v>
      </c>
      <c r="I198" s="33"/>
    </row>
    <row r="199" s="2" customFormat="1" ht="71" customHeight="1" spans="1:9">
      <c r="A199" s="30">
        <f>SUBTOTAL(103,$E$7:E199)*1</f>
        <v>179</v>
      </c>
      <c r="B199" s="29" t="s">
        <v>689</v>
      </c>
      <c r="C199" s="35" t="s">
        <v>690</v>
      </c>
      <c r="D199" s="28" t="s">
        <v>299</v>
      </c>
      <c r="E199" s="29" t="s">
        <v>691</v>
      </c>
      <c r="F199" s="31">
        <v>5000000</v>
      </c>
      <c r="G199" s="29" t="s">
        <v>692</v>
      </c>
      <c r="H199" s="29" t="s">
        <v>328</v>
      </c>
      <c r="I199" s="33"/>
    </row>
    <row r="200" s="2" customFormat="1" ht="54" spans="1:9">
      <c r="A200" s="30">
        <f>SUBTOTAL(103,$E$7:E200)*1</f>
        <v>180</v>
      </c>
      <c r="B200" s="29" t="s">
        <v>693</v>
      </c>
      <c r="C200" s="35" t="s">
        <v>694</v>
      </c>
      <c r="D200" s="28" t="s">
        <v>299</v>
      </c>
      <c r="E200" s="29" t="s">
        <v>695</v>
      </c>
      <c r="F200" s="31">
        <v>76100</v>
      </c>
      <c r="G200" s="29" t="s">
        <v>696</v>
      </c>
      <c r="H200" s="29" t="s">
        <v>328</v>
      </c>
      <c r="I200" s="33"/>
    </row>
    <row r="201" s="2" customFormat="1" ht="40.5" spans="1:9">
      <c r="A201" s="30">
        <f>SUBTOTAL(103,$E$7:E201)*1</f>
        <v>181</v>
      </c>
      <c r="B201" s="29" t="s">
        <v>697</v>
      </c>
      <c r="C201" s="35" t="s">
        <v>698</v>
      </c>
      <c r="D201" s="28" t="s">
        <v>299</v>
      </c>
      <c r="E201" s="29" t="s">
        <v>699</v>
      </c>
      <c r="F201" s="31">
        <v>180000</v>
      </c>
      <c r="G201" s="29" t="s">
        <v>700</v>
      </c>
      <c r="H201" s="29" t="s">
        <v>328</v>
      </c>
      <c r="I201" s="33"/>
    </row>
    <row r="202" s="2" customFormat="1" ht="139" customHeight="1" spans="1:9">
      <c r="A202" s="30">
        <f>SUBTOTAL(103,$E$7:E202)*1</f>
        <v>182</v>
      </c>
      <c r="B202" s="29" t="s">
        <v>701</v>
      </c>
      <c r="C202" s="35" t="s">
        <v>702</v>
      </c>
      <c r="D202" s="28" t="s">
        <v>299</v>
      </c>
      <c r="E202" s="29" t="s">
        <v>703</v>
      </c>
      <c r="F202" s="31">
        <v>60000</v>
      </c>
      <c r="G202" s="29" t="s">
        <v>704</v>
      </c>
      <c r="H202" s="29" t="s">
        <v>328</v>
      </c>
      <c r="I202" s="33"/>
    </row>
    <row r="203" s="2" customFormat="1" ht="54" spans="1:9">
      <c r="A203" s="30">
        <f>SUBTOTAL(103,$E$7:E203)*1</f>
        <v>183</v>
      </c>
      <c r="B203" s="29" t="s">
        <v>705</v>
      </c>
      <c r="C203" s="35" t="s">
        <v>706</v>
      </c>
      <c r="D203" s="28" t="s">
        <v>299</v>
      </c>
      <c r="E203" s="29" t="s">
        <v>707</v>
      </c>
      <c r="F203" s="31">
        <v>140500</v>
      </c>
      <c r="G203" s="29" t="s">
        <v>708</v>
      </c>
      <c r="H203" s="29" t="s">
        <v>328</v>
      </c>
      <c r="I203" s="33"/>
    </row>
    <row r="204" s="2" customFormat="1" ht="71" customHeight="1" spans="1:9">
      <c r="A204" s="30">
        <f>SUBTOTAL(103,$E$7:E204)*1</f>
        <v>184</v>
      </c>
      <c r="B204" s="29" t="s">
        <v>709</v>
      </c>
      <c r="C204" s="35" t="s">
        <v>710</v>
      </c>
      <c r="D204" s="28" t="s">
        <v>299</v>
      </c>
      <c r="E204" s="29" t="s">
        <v>711</v>
      </c>
      <c r="F204" s="31">
        <v>43500</v>
      </c>
      <c r="G204" s="29" t="s">
        <v>712</v>
      </c>
      <c r="H204" s="29" t="s">
        <v>328</v>
      </c>
      <c r="I204" s="33"/>
    </row>
    <row r="205" s="2" customFormat="1" ht="82" customHeight="1" spans="1:9">
      <c r="A205" s="30">
        <f>SUBTOTAL(103,$E$7:E205)*1</f>
        <v>185</v>
      </c>
      <c r="B205" s="29" t="s">
        <v>713</v>
      </c>
      <c r="C205" s="35" t="s">
        <v>714</v>
      </c>
      <c r="D205" s="28" t="s">
        <v>299</v>
      </c>
      <c r="E205" s="29" t="s">
        <v>715</v>
      </c>
      <c r="F205" s="31">
        <v>34400</v>
      </c>
      <c r="G205" s="29" t="s">
        <v>716</v>
      </c>
      <c r="H205" s="29" t="s">
        <v>328</v>
      </c>
      <c r="I205" s="33"/>
    </row>
    <row r="206" s="2" customFormat="1" ht="40.5" spans="1:9">
      <c r="A206" s="30">
        <f>SUBTOTAL(103,$E$7:E206)*1</f>
        <v>186</v>
      </c>
      <c r="B206" s="29" t="s">
        <v>717</v>
      </c>
      <c r="C206" s="35" t="s">
        <v>718</v>
      </c>
      <c r="D206" s="28" t="s">
        <v>299</v>
      </c>
      <c r="E206" s="29" t="s">
        <v>719</v>
      </c>
      <c r="F206" s="31">
        <v>19200</v>
      </c>
      <c r="G206" s="29" t="s">
        <v>720</v>
      </c>
      <c r="H206" s="29" t="s">
        <v>328</v>
      </c>
      <c r="I206" s="33"/>
    </row>
    <row r="207" s="2" customFormat="1" ht="54" spans="1:9">
      <c r="A207" s="30">
        <f>SUBTOTAL(103,$E$7:E207)*1</f>
        <v>187</v>
      </c>
      <c r="B207" s="29" t="s">
        <v>721</v>
      </c>
      <c r="C207" s="35" t="s">
        <v>722</v>
      </c>
      <c r="D207" s="28" t="s">
        <v>299</v>
      </c>
      <c r="E207" s="29" t="s">
        <v>723</v>
      </c>
      <c r="F207" s="31">
        <v>14092</v>
      </c>
      <c r="G207" s="29" t="s">
        <v>724</v>
      </c>
      <c r="H207" s="29" t="s">
        <v>328</v>
      </c>
      <c r="I207" s="33"/>
    </row>
    <row r="208" s="2" customFormat="1" ht="72" customHeight="1" spans="1:9">
      <c r="A208" s="30">
        <f>SUBTOTAL(103,$E$7:E208)*1</f>
        <v>188</v>
      </c>
      <c r="B208" s="29" t="s">
        <v>725</v>
      </c>
      <c r="C208" s="35" t="s">
        <v>726</v>
      </c>
      <c r="D208" s="28" t="s">
        <v>299</v>
      </c>
      <c r="E208" s="29" t="s">
        <v>727</v>
      </c>
      <c r="F208" s="31">
        <v>60000</v>
      </c>
      <c r="G208" s="29" t="s">
        <v>728</v>
      </c>
      <c r="H208" s="29" t="s">
        <v>328</v>
      </c>
      <c r="I208" s="33"/>
    </row>
    <row r="209" s="2" customFormat="1" ht="54" spans="1:9">
      <c r="A209" s="30">
        <f>SUBTOTAL(103,$E$7:E209)*1</f>
        <v>189</v>
      </c>
      <c r="B209" s="29" t="s">
        <v>729</v>
      </c>
      <c r="C209" s="35" t="s">
        <v>730</v>
      </c>
      <c r="D209" s="28" t="s">
        <v>299</v>
      </c>
      <c r="E209" s="29" t="s">
        <v>731</v>
      </c>
      <c r="F209" s="31">
        <v>150000</v>
      </c>
      <c r="G209" s="29" t="s">
        <v>732</v>
      </c>
      <c r="H209" s="29" t="s">
        <v>328</v>
      </c>
      <c r="I209" s="33"/>
    </row>
    <row r="210" s="2" customFormat="1" ht="58" customHeight="1" spans="1:9">
      <c r="A210" s="30">
        <f>SUBTOTAL(103,$E$7:E210)*1</f>
        <v>190</v>
      </c>
      <c r="B210" s="29" t="s">
        <v>733</v>
      </c>
      <c r="C210" s="35" t="s">
        <v>734</v>
      </c>
      <c r="D210" s="28" t="s">
        <v>299</v>
      </c>
      <c r="E210" s="29" t="s">
        <v>735</v>
      </c>
      <c r="F210" s="31">
        <v>1200000</v>
      </c>
      <c r="G210" s="29" t="s">
        <v>736</v>
      </c>
      <c r="H210" s="29" t="s">
        <v>328</v>
      </c>
      <c r="I210" s="33"/>
    </row>
    <row r="211" s="2" customFormat="1" ht="56" customHeight="1" spans="1:9">
      <c r="A211" s="30">
        <f>SUBTOTAL(103,$E$7:E211)*1</f>
        <v>191</v>
      </c>
      <c r="B211" s="29" t="s">
        <v>737</v>
      </c>
      <c r="C211" s="35" t="s">
        <v>738</v>
      </c>
      <c r="D211" s="28" t="s">
        <v>299</v>
      </c>
      <c r="E211" s="29" t="s">
        <v>739</v>
      </c>
      <c r="F211" s="31">
        <v>100000</v>
      </c>
      <c r="G211" s="29" t="s">
        <v>740</v>
      </c>
      <c r="H211" s="29" t="s">
        <v>328</v>
      </c>
      <c r="I211" s="33"/>
    </row>
    <row r="212" s="2" customFormat="1" ht="56" customHeight="1" spans="1:9">
      <c r="A212" s="30">
        <f>SUBTOTAL(103,$E$7:E212)*1</f>
        <v>192</v>
      </c>
      <c r="B212" s="29" t="s">
        <v>741</v>
      </c>
      <c r="C212" s="35" t="s">
        <v>742</v>
      </c>
      <c r="D212" s="28" t="s">
        <v>299</v>
      </c>
      <c r="E212" s="29" t="s">
        <v>743</v>
      </c>
      <c r="F212" s="31">
        <v>18000</v>
      </c>
      <c r="G212" s="29" t="s">
        <v>744</v>
      </c>
      <c r="H212" s="29" t="s">
        <v>328</v>
      </c>
      <c r="I212" s="33"/>
    </row>
    <row r="213" s="2" customFormat="1" ht="54" spans="1:9">
      <c r="A213" s="30">
        <f>SUBTOTAL(103,$E$7:E213)*1</f>
        <v>193</v>
      </c>
      <c r="B213" s="29" t="s">
        <v>745</v>
      </c>
      <c r="C213" s="35" t="s">
        <v>746</v>
      </c>
      <c r="D213" s="28" t="s">
        <v>299</v>
      </c>
      <c r="E213" s="29" t="s">
        <v>747</v>
      </c>
      <c r="F213" s="31">
        <v>500000</v>
      </c>
      <c r="G213" s="29" t="s">
        <v>748</v>
      </c>
      <c r="H213" s="29" t="s">
        <v>328</v>
      </c>
      <c r="I213" s="33"/>
    </row>
    <row r="214" s="2" customFormat="1" ht="40.5" spans="1:9">
      <c r="A214" s="30">
        <f>SUBTOTAL(103,$E$7:E214)*1</f>
        <v>194</v>
      </c>
      <c r="B214" s="29" t="s">
        <v>749</v>
      </c>
      <c r="C214" s="35" t="s">
        <v>750</v>
      </c>
      <c r="D214" s="28" t="s">
        <v>299</v>
      </c>
      <c r="E214" s="29" t="s">
        <v>751</v>
      </c>
      <c r="F214" s="31">
        <v>80000</v>
      </c>
      <c r="G214" s="29" t="s">
        <v>752</v>
      </c>
      <c r="H214" s="29" t="s">
        <v>328</v>
      </c>
      <c r="I214" s="33"/>
    </row>
    <row r="215" s="2" customFormat="1" ht="40.5" spans="1:9">
      <c r="A215" s="30">
        <f>SUBTOTAL(103,$E$7:E215)*1</f>
        <v>195</v>
      </c>
      <c r="B215" s="29" t="s">
        <v>753</v>
      </c>
      <c r="C215" s="35" t="s">
        <v>754</v>
      </c>
      <c r="D215" s="28" t="s">
        <v>299</v>
      </c>
      <c r="E215" s="29" t="s">
        <v>755</v>
      </c>
      <c r="F215" s="31">
        <v>50000</v>
      </c>
      <c r="G215" s="29" t="s">
        <v>756</v>
      </c>
      <c r="H215" s="29" t="s">
        <v>328</v>
      </c>
      <c r="I215" s="33"/>
    </row>
    <row r="216" s="2" customFormat="1" ht="40.5" spans="1:9">
      <c r="A216" s="30">
        <f>SUBTOTAL(103,$E$7:E216)*1</f>
        <v>196</v>
      </c>
      <c r="B216" s="29" t="s">
        <v>757</v>
      </c>
      <c r="C216" s="35" t="s">
        <v>758</v>
      </c>
      <c r="D216" s="28" t="s">
        <v>299</v>
      </c>
      <c r="E216" s="29" t="s">
        <v>759</v>
      </c>
      <c r="F216" s="31">
        <v>31355</v>
      </c>
      <c r="G216" s="29" t="s">
        <v>760</v>
      </c>
      <c r="H216" s="29" t="s">
        <v>328</v>
      </c>
      <c r="I216" s="33"/>
    </row>
    <row r="217" s="2" customFormat="1" ht="54" spans="1:9">
      <c r="A217" s="30">
        <f>SUBTOTAL(103,$E$7:E217)*1</f>
        <v>197</v>
      </c>
      <c r="B217" s="29" t="s">
        <v>761</v>
      </c>
      <c r="C217" s="35" t="s">
        <v>762</v>
      </c>
      <c r="D217" s="28" t="s">
        <v>299</v>
      </c>
      <c r="E217" s="29" t="s">
        <v>763</v>
      </c>
      <c r="F217" s="31">
        <v>110000</v>
      </c>
      <c r="G217" s="29" t="s">
        <v>764</v>
      </c>
      <c r="H217" s="29" t="s">
        <v>328</v>
      </c>
      <c r="I217" s="33"/>
    </row>
    <row r="218" s="2" customFormat="1" ht="54" spans="1:9">
      <c r="A218" s="30">
        <f>SUBTOTAL(103,$E$7:E218)*1</f>
        <v>198</v>
      </c>
      <c r="B218" s="29" t="s">
        <v>765</v>
      </c>
      <c r="C218" s="35" t="s">
        <v>766</v>
      </c>
      <c r="D218" s="28" t="s">
        <v>299</v>
      </c>
      <c r="E218" s="29" t="s">
        <v>767</v>
      </c>
      <c r="F218" s="31">
        <v>44136</v>
      </c>
      <c r="G218" s="29" t="s">
        <v>768</v>
      </c>
      <c r="H218" s="29" t="s">
        <v>328</v>
      </c>
      <c r="I218" s="33"/>
    </row>
    <row r="219" s="2" customFormat="1" ht="54" spans="1:9">
      <c r="A219" s="30">
        <f>SUBTOTAL(103,$E$7:E219)*1</f>
        <v>199</v>
      </c>
      <c r="B219" s="29" t="s">
        <v>769</v>
      </c>
      <c r="C219" s="35" t="s">
        <v>770</v>
      </c>
      <c r="D219" s="28" t="s">
        <v>299</v>
      </c>
      <c r="E219" s="37" t="s">
        <v>771</v>
      </c>
      <c r="F219" s="31">
        <v>3200000</v>
      </c>
      <c r="G219" s="29" t="s">
        <v>772</v>
      </c>
      <c r="H219" s="29" t="s">
        <v>328</v>
      </c>
      <c r="I219" s="33"/>
    </row>
    <row r="220" s="2" customFormat="1" ht="40.5" spans="1:9">
      <c r="A220" s="30">
        <f>SUBTOTAL(103,$E$7:E220)*1</f>
        <v>200</v>
      </c>
      <c r="B220" s="29" t="s">
        <v>773</v>
      </c>
      <c r="C220" s="35" t="s">
        <v>774</v>
      </c>
      <c r="D220" s="28" t="s">
        <v>299</v>
      </c>
      <c r="E220" s="29" t="s">
        <v>775</v>
      </c>
      <c r="F220" s="31">
        <v>40000</v>
      </c>
      <c r="G220" s="29" t="s">
        <v>776</v>
      </c>
      <c r="H220" s="29" t="s">
        <v>328</v>
      </c>
      <c r="I220" s="33"/>
    </row>
    <row r="221" s="1" customFormat="1" ht="54" spans="1:9">
      <c r="A221" s="30">
        <f>SUBTOTAL(103,$E$7:E221)*1</f>
        <v>201</v>
      </c>
      <c r="B221" s="29" t="s">
        <v>777</v>
      </c>
      <c r="C221" s="35" t="s">
        <v>778</v>
      </c>
      <c r="D221" s="28" t="s">
        <v>299</v>
      </c>
      <c r="E221" s="29" t="s">
        <v>779</v>
      </c>
      <c r="F221" s="31">
        <v>15000</v>
      </c>
      <c r="G221" s="29" t="s">
        <v>780</v>
      </c>
      <c r="H221" s="29" t="s">
        <v>328</v>
      </c>
      <c r="I221" s="33"/>
    </row>
    <row r="222" s="1" customFormat="1" ht="54" spans="1:9">
      <c r="A222" s="30">
        <f>SUBTOTAL(103,$E$7:E222)*1</f>
        <v>202</v>
      </c>
      <c r="B222" s="29" t="s">
        <v>781</v>
      </c>
      <c r="C222" s="35" t="s">
        <v>782</v>
      </c>
      <c r="D222" s="28" t="s">
        <v>299</v>
      </c>
      <c r="E222" s="29" t="s">
        <v>783</v>
      </c>
      <c r="F222" s="31">
        <v>27000</v>
      </c>
      <c r="G222" s="29" t="s">
        <v>784</v>
      </c>
      <c r="H222" s="29" t="s">
        <v>328</v>
      </c>
      <c r="I222" s="33"/>
    </row>
    <row r="223" s="1" customFormat="1" ht="67.5" spans="1:9">
      <c r="A223" s="30">
        <f>SUBTOTAL(103,$E$7:E223)*1</f>
        <v>203</v>
      </c>
      <c r="B223" s="29" t="s">
        <v>785</v>
      </c>
      <c r="C223" s="35" t="s">
        <v>786</v>
      </c>
      <c r="D223" s="28" t="s">
        <v>299</v>
      </c>
      <c r="E223" s="29" t="s">
        <v>787</v>
      </c>
      <c r="F223" s="31">
        <v>199413.88</v>
      </c>
      <c r="G223" s="29" t="s">
        <v>788</v>
      </c>
      <c r="H223" s="29" t="s">
        <v>328</v>
      </c>
      <c r="I223" s="33"/>
    </row>
    <row r="224" s="1" customFormat="1" ht="40.5" spans="1:9">
      <c r="A224" s="30">
        <f>SUBTOTAL(103,$E$7:E224)*1</f>
        <v>204</v>
      </c>
      <c r="B224" s="29" t="s">
        <v>789</v>
      </c>
      <c r="C224" s="35" t="s">
        <v>790</v>
      </c>
      <c r="D224" s="28" t="s">
        <v>299</v>
      </c>
      <c r="E224" s="29" t="s">
        <v>791</v>
      </c>
      <c r="F224" s="31">
        <v>600000</v>
      </c>
      <c r="G224" s="29" t="s">
        <v>792</v>
      </c>
      <c r="H224" s="29" t="s">
        <v>328</v>
      </c>
      <c r="I224" s="33"/>
    </row>
    <row r="225" s="1" customFormat="1" ht="40.5" spans="1:9">
      <c r="A225" s="30">
        <f>SUBTOTAL(103,$E$7:E225)*1</f>
        <v>205</v>
      </c>
      <c r="B225" s="29" t="s">
        <v>793</v>
      </c>
      <c r="C225" s="35" t="s">
        <v>794</v>
      </c>
      <c r="D225" s="28" t="s">
        <v>299</v>
      </c>
      <c r="E225" s="29" t="s">
        <v>795</v>
      </c>
      <c r="F225" s="31">
        <v>26000</v>
      </c>
      <c r="G225" s="29" t="s">
        <v>796</v>
      </c>
      <c r="H225" s="29" t="s">
        <v>328</v>
      </c>
      <c r="I225" s="33"/>
    </row>
    <row r="226" s="1" customFormat="1" ht="54" spans="1:9">
      <c r="A226" s="30">
        <f>SUBTOTAL(103,$E$7:E226)*1</f>
        <v>206</v>
      </c>
      <c r="B226" s="29" t="s">
        <v>797</v>
      </c>
      <c r="C226" s="35" t="s">
        <v>798</v>
      </c>
      <c r="D226" s="28" t="s">
        <v>299</v>
      </c>
      <c r="E226" s="29" t="s">
        <v>799</v>
      </c>
      <c r="F226" s="31">
        <v>50000</v>
      </c>
      <c r="G226" s="29" t="s">
        <v>800</v>
      </c>
      <c r="H226" s="29" t="s">
        <v>328</v>
      </c>
      <c r="I226" s="33"/>
    </row>
    <row r="227" s="1" customFormat="1" ht="40.5" spans="1:9">
      <c r="A227" s="30">
        <f>SUBTOTAL(103,$E$7:E227)*1</f>
        <v>207</v>
      </c>
      <c r="B227" s="29" t="s">
        <v>801</v>
      </c>
      <c r="C227" s="35" t="s">
        <v>802</v>
      </c>
      <c r="D227" s="28" t="s">
        <v>299</v>
      </c>
      <c r="E227" s="29" t="s">
        <v>803</v>
      </c>
      <c r="F227" s="31">
        <v>33500</v>
      </c>
      <c r="G227" s="29" t="s">
        <v>804</v>
      </c>
      <c r="H227" s="29" t="s">
        <v>328</v>
      </c>
      <c r="I227" s="33"/>
    </row>
    <row r="228" s="1" customFormat="1" ht="109" customHeight="1" spans="1:9">
      <c r="A228" s="30">
        <f>SUBTOTAL(103,$E$7:E228)*1</f>
        <v>208</v>
      </c>
      <c r="B228" s="29" t="s">
        <v>805</v>
      </c>
      <c r="C228" s="35" t="s">
        <v>806</v>
      </c>
      <c r="D228" s="28" t="s">
        <v>299</v>
      </c>
      <c r="E228" s="29" t="s">
        <v>807</v>
      </c>
      <c r="F228" s="31">
        <v>70000</v>
      </c>
      <c r="G228" s="29" t="s">
        <v>808</v>
      </c>
      <c r="H228" s="29" t="s">
        <v>328</v>
      </c>
      <c r="I228" s="33"/>
    </row>
    <row r="229" s="1" customFormat="1" ht="49" customHeight="1" spans="1:9">
      <c r="A229" s="30">
        <f>SUBTOTAL(103,$E$7:E229)*1</f>
        <v>209</v>
      </c>
      <c r="B229" s="29" t="s">
        <v>809</v>
      </c>
      <c r="C229" s="35" t="s">
        <v>810</v>
      </c>
      <c r="D229" s="28" t="s">
        <v>299</v>
      </c>
      <c r="E229" s="29" t="s">
        <v>811</v>
      </c>
      <c r="F229" s="31">
        <v>42879</v>
      </c>
      <c r="G229" s="29" t="s">
        <v>812</v>
      </c>
      <c r="H229" s="29" t="s">
        <v>328</v>
      </c>
      <c r="I229" s="33"/>
    </row>
    <row r="230" s="1" customFormat="1" ht="78" customHeight="1" spans="1:9">
      <c r="A230" s="30">
        <f>SUBTOTAL(103,$E$7:E230)*1</f>
        <v>210</v>
      </c>
      <c r="B230" s="29" t="s">
        <v>813</v>
      </c>
      <c r="C230" s="35" t="s">
        <v>814</v>
      </c>
      <c r="D230" s="28" t="s">
        <v>299</v>
      </c>
      <c r="E230" s="29" t="s">
        <v>815</v>
      </c>
      <c r="F230" s="31">
        <v>108450</v>
      </c>
      <c r="G230" s="29" t="s">
        <v>816</v>
      </c>
      <c r="H230" s="29" t="s">
        <v>328</v>
      </c>
      <c r="I230" s="33"/>
    </row>
    <row r="231" s="1" customFormat="1" ht="70" customHeight="1" spans="1:9">
      <c r="A231" s="30">
        <f>SUBTOTAL(103,$E$7:E231)*1</f>
        <v>211</v>
      </c>
      <c r="B231" s="29" t="s">
        <v>817</v>
      </c>
      <c r="C231" s="35" t="s">
        <v>818</v>
      </c>
      <c r="D231" s="28" t="s">
        <v>15</v>
      </c>
      <c r="E231" s="29" t="s">
        <v>819</v>
      </c>
      <c r="F231" s="31">
        <v>300000</v>
      </c>
      <c r="G231" s="29" t="s">
        <v>820</v>
      </c>
      <c r="H231" s="29" t="s">
        <v>328</v>
      </c>
      <c r="I231" s="33"/>
    </row>
    <row r="232" s="1" customFormat="1" ht="46" customHeight="1" spans="1:9">
      <c r="A232" s="30">
        <f>SUBTOTAL(103,$E$7:E232)*1</f>
        <v>212</v>
      </c>
      <c r="B232" s="29" t="s">
        <v>821</v>
      </c>
      <c r="C232" s="35" t="s">
        <v>822</v>
      </c>
      <c r="D232" s="28" t="s">
        <v>15</v>
      </c>
      <c r="E232" s="37" t="s">
        <v>823</v>
      </c>
      <c r="F232" s="31">
        <v>20603.54</v>
      </c>
      <c r="G232" s="29" t="s">
        <v>824</v>
      </c>
      <c r="H232" s="29" t="s">
        <v>328</v>
      </c>
      <c r="I232" s="33"/>
    </row>
    <row r="233" s="1" customFormat="1" ht="56" customHeight="1" spans="1:9">
      <c r="A233" s="30">
        <f>SUBTOTAL(103,$E$7:E233)*1</f>
        <v>213</v>
      </c>
      <c r="B233" s="29" t="s">
        <v>825</v>
      </c>
      <c r="C233" s="35" t="s">
        <v>826</v>
      </c>
      <c r="D233" s="28" t="s">
        <v>15</v>
      </c>
      <c r="E233" s="37" t="s">
        <v>827</v>
      </c>
      <c r="F233" s="31">
        <v>41818</v>
      </c>
      <c r="G233" s="29" t="s">
        <v>828</v>
      </c>
      <c r="H233" s="29" t="s">
        <v>328</v>
      </c>
      <c r="I233" s="33"/>
    </row>
    <row r="234" s="1" customFormat="1" ht="76" customHeight="1" spans="1:9">
      <c r="A234" s="30">
        <f>SUBTOTAL(103,$E$7:E234)*1</f>
        <v>214</v>
      </c>
      <c r="B234" s="29" t="s">
        <v>829</v>
      </c>
      <c r="C234" s="35" t="s">
        <v>830</v>
      </c>
      <c r="D234" s="28" t="s">
        <v>15</v>
      </c>
      <c r="E234" s="29" t="s">
        <v>831</v>
      </c>
      <c r="F234" s="31">
        <v>12815</v>
      </c>
      <c r="G234" s="29" t="s">
        <v>828</v>
      </c>
      <c r="H234" s="29" t="s">
        <v>328</v>
      </c>
      <c r="I234" s="33"/>
    </row>
    <row r="235" s="1" customFormat="1" ht="49" customHeight="1" spans="1:9">
      <c r="A235" s="30">
        <f>SUBTOTAL(103,$E$7:E235)*1</f>
        <v>215</v>
      </c>
      <c r="B235" s="29" t="s">
        <v>832</v>
      </c>
      <c r="C235" s="35" t="s">
        <v>833</v>
      </c>
      <c r="D235" s="28" t="s">
        <v>15</v>
      </c>
      <c r="E235" s="37" t="s">
        <v>834</v>
      </c>
      <c r="F235" s="31">
        <v>44864.36</v>
      </c>
      <c r="G235" s="29" t="s">
        <v>835</v>
      </c>
      <c r="H235" s="29" t="s">
        <v>328</v>
      </c>
      <c r="I235" s="33"/>
    </row>
    <row r="236" s="1" customFormat="1" ht="54" spans="1:9">
      <c r="A236" s="30">
        <f>SUBTOTAL(103,$E$7:E236)*1</f>
        <v>216</v>
      </c>
      <c r="B236" s="29" t="s">
        <v>836</v>
      </c>
      <c r="C236" s="35" t="s">
        <v>837</v>
      </c>
      <c r="D236" s="28" t="s">
        <v>15</v>
      </c>
      <c r="E236" s="29" t="s">
        <v>838</v>
      </c>
      <c r="F236" s="31">
        <v>36200</v>
      </c>
      <c r="G236" s="29" t="s">
        <v>839</v>
      </c>
      <c r="H236" s="29" t="s">
        <v>328</v>
      </c>
      <c r="I236" s="33"/>
    </row>
    <row r="237" s="1" customFormat="1" ht="67.5" spans="1:9">
      <c r="A237" s="30">
        <f>SUBTOTAL(103,$E$7:E237)*1</f>
        <v>217</v>
      </c>
      <c r="B237" s="29" t="s">
        <v>840</v>
      </c>
      <c r="C237" s="35" t="s">
        <v>841</v>
      </c>
      <c r="D237" s="28" t="s">
        <v>15</v>
      </c>
      <c r="E237" s="29" t="s">
        <v>842</v>
      </c>
      <c r="F237" s="31">
        <v>495650</v>
      </c>
      <c r="G237" s="29" t="s">
        <v>843</v>
      </c>
      <c r="H237" s="29" t="s">
        <v>328</v>
      </c>
      <c r="I237" s="33"/>
    </row>
    <row r="238" s="1" customFormat="1" ht="70" customHeight="1" spans="1:9">
      <c r="A238" s="30">
        <f>SUBTOTAL(103,$E$7:E238)*1</f>
        <v>218</v>
      </c>
      <c r="B238" s="29" t="s">
        <v>844</v>
      </c>
      <c r="C238" s="35" t="s">
        <v>845</v>
      </c>
      <c r="D238" s="28" t="s">
        <v>846</v>
      </c>
      <c r="E238" s="29" t="s">
        <v>847</v>
      </c>
      <c r="F238" s="31">
        <v>65158.26</v>
      </c>
      <c r="G238" s="29" t="s">
        <v>848</v>
      </c>
      <c r="H238" s="29" t="s">
        <v>328</v>
      </c>
      <c r="I238" s="33"/>
    </row>
    <row r="239" s="1" customFormat="1" ht="67.5" spans="1:9">
      <c r="A239" s="30">
        <f>SUBTOTAL(103,$E$7:E239)*1</f>
        <v>219</v>
      </c>
      <c r="B239" s="29" t="s">
        <v>849</v>
      </c>
      <c r="C239" s="35" t="s">
        <v>850</v>
      </c>
      <c r="D239" s="28" t="s">
        <v>846</v>
      </c>
      <c r="E239" s="29" t="s">
        <v>851</v>
      </c>
      <c r="F239" s="31">
        <v>23856</v>
      </c>
      <c r="G239" s="29" t="s">
        <v>852</v>
      </c>
      <c r="H239" s="29" t="s">
        <v>328</v>
      </c>
      <c r="I239" s="33"/>
    </row>
    <row r="240" s="1" customFormat="1" ht="81" spans="1:9">
      <c r="A240" s="30">
        <f>SUBTOTAL(103,$E$7:E240)*1</f>
        <v>220</v>
      </c>
      <c r="B240" s="29" t="s">
        <v>853</v>
      </c>
      <c r="C240" s="35" t="s">
        <v>854</v>
      </c>
      <c r="D240" s="28" t="s">
        <v>846</v>
      </c>
      <c r="E240" s="29" t="s">
        <v>855</v>
      </c>
      <c r="F240" s="31">
        <v>263186</v>
      </c>
      <c r="G240" s="29" t="s">
        <v>856</v>
      </c>
      <c r="H240" s="29" t="s">
        <v>328</v>
      </c>
      <c r="I240" s="33"/>
    </row>
    <row r="241" s="1" customFormat="1" ht="40.5" spans="1:9">
      <c r="A241" s="30">
        <f>SUBTOTAL(103,$E$7:E241)*1</f>
        <v>221</v>
      </c>
      <c r="B241" s="29" t="s">
        <v>857</v>
      </c>
      <c r="C241" s="35" t="s">
        <v>858</v>
      </c>
      <c r="D241" s="28" t="s">
        <v>846</v>
      </c>
      <c r="E241" s="29" t="s">
        <v>859</v>
      </c>
      <c r="F241" s="31">
        <v>72064.93</v>
      </c>
      <c r="G241" s="29" t="s">
        <v>860</v>
      </c>
      <c r="H241" s="29" t="s">
        <v>328</v>
      </c>
      <c r="I241" s="33"/>
    </row>
    <row r="242" s="1" customFormat="1" ht="30" customHeight="1" spans="1:9">
      <c r="A242" s="24" t="s">
        <v>861</v>
      </c>
      <c r="B242" s="26"/>
      <c r="C242" s="27">
        <f>COUNTA(按责任单位分!C243:C319)</f>
        <v>77</v>
      </c>
      <c r="D242" s="28"/>
      <c r="E242" s="29"/>
      <c r="F242" s="25">
        <f>SUM(按责任单位分!F243:F319)</f>
        <v>9995301.98</v>
      </c>
      <c r="G242" s="29"/>
      <c r="H242" s="29"/>
      <c r="I242" s="33"/>
    </row>
    <row r="243" s="1" customFormat="1" ht="53" customHeight="1" spans="1:9">
      <c r="A243" s="30">
        <f>SUBTOTAL(103,$E$7:E243)*1</f>
        <v>222</v>
      </c>
      <c r="B243" s="29" t="s">
        <v>862</v>
      </c>
      <c r="C243" s="35" t="s">
        <v>863</v>
      </c>
      <c r="D243" s="28" t="s">
        <v>79</v>
      </c>
      <c r="E243" s="29" t="s">
        <v>864</v>
      </c>
      <c r="F243" s="31">
        <v>46576</v>
      </c>
      <c r="G243" s="34" t="s">
        <v>865</v>
      </c>
      <c r="H243" s="34" t="s">
        <v>861</v>
      </c>
      <c r="I243" s="33"/>
    </row>
    <row r="244" s="1" customFormat="1" ht="48" customHeight="1" spans="1:9">
      <c r="A244" s="30">
        <f>SUBTOTAL(103,$E$7:E244)*1</f>
        <v>223</v>
      </c>
      <c r="B244" s="29" t="s">
        <v>866</v>
      </c>
      <c r="C244" s="35" t="s">
        <v>867</v>
      </c>
      <c r="D244" s="28" t="s">
        <v>79</v>
      </c>
      <c r="E244" s="29" t="s">
        <v>868</v>
      </c>
      <c r="F244" s="31">
        <v>815000</v>
      </c>
      <c r="G244" s="34" t="s">
        <v>869</v>
      </c>
      <c r="H244" s="34" t="s">
        <v>861</v>
      </c>
      <c r="I244" s="33"/>
    </row>
    <row r="245" s="1" customFormat="1" ht="39" customHeight="1" spans="1:9">
      <c r="A245" s="30">
        <f>SUBTOTAL(103,$E$7:E245)*1</f>
        <v>224</v>
      </c>
      <c r="B245" s="29" t="s">
        <v>870</v>
      </c>
      <c r="C245" s="35" t="s">
        <v>871</v>
      </c>
      <c r="D245" s="28" t="s">
        <v>79</v>
      </c>
      <c r="E245" s="29" t="s">
        <v>872</v>
      </c>
      <c r="F245" s="31">
        <v>154591</v>
      </c>
      <c r="G245" s="34" t="s">
        <v>873</v>
      </c>
      <c r="H245" s="34" t="s">
        <v>861</v>
      </c>
      <c r="I245" s="33"/>
    </row>
    <row r="246" s="1" customFormat="1" ht="54" spans="1:9">
      <c r="A246" s="30">
        <f>SUBTOTAL(103,$E$7:E246)*1</f>
        <v>225</v>
      </c>
      <c r="B246" s="29" t="s">
        <v>874</v>
      </c>
      <c r="C246" s="35" t="s">
        <v>875</v>
      </c>
      <c r="D246" s="28" t="s">
        <v>79</v>
      </c>
      <c r="E246" s="29" t="s">
        <v>876</v>
      </c>
      <c r="F246" s="31">
        <v>20000</v>
      </c>
      <c r="G246" s="29" t="s">
        <v>877</v>
      </c>
      <c r="H246" s="29" t="s">
        <v>861</v>
      </c>
      <c r="I246" s="33"/>
    </row>
    <row r="247" s="1" customFormat="1" ht="54" spans="1:9">
      <c r="A247" s="30">
        <f>SUBTOTAL(103,$E$7:E247)*1</f>
        <v>226</v>
      </c>
      <c r="B247" s="29" t="s">
        <v>878</v>
      </c>
      <c r="C247" s="35" t="s">
        <v>879</v>
      </c>
      <c r="D247" s="28" t="s">
        <v>79</v>
      </c>
      <c r="E247" s="29" t="s">
        <v>880</v>
      </c>
      <c r="F247" s="31">
        <v>269400</v>
      </c>
      <c r="G247" s="34" t="s">
        <v>881</v>
      </c>
      <c r="H247" s="34" t="s">
        <v>861</v>
      </c>
      <c r="I247" s="33"/>
    </row>
    <row r="248" s="1" customFormat="1" ht="98" customHeight="1" spans="1:9">
      <c r="A248" s="30">
        <f>SUBTOTAL(103,$E$7:E248)*1</f>
        <v>227</v>
      </c>
      <c r="B248" s="29" t="s">
        <v>882</v>
      </c>
      <c r="C248" s="35" t="s">
        <v>883</v>
      </c>
      <c r="D248" s="28" t="s">
        <v>79</v>
      </c>
      <c r="E248" s="29" t="s">
        <v>884</v>
      </c>
      <c r="F248" s="31">
        <v>227537</v>
      </c>
      <c r="G248" s="34" t="s">
        <v>881</v>
      </c>
      <c r="H248" s="34" t="s">
        <v>861</v>
      </c>
      <c r="I248" s="33"/>
    </row>
    <row r="249" s="1" customFormat="1" ht="81" spans="1:9">
      <c r="A249" s="30">
        <f>SUBTOTAL(103,$E$7:E249)*1</f>
        <v>228</v>
      </c>
      <c r="B249" s="29" t="s">
        <v>885</v>
      </c>
      <c r="C249" s="35" t="s">
        <v>886</v>
      </c>
      <c r="D249" s="28" t="s">
        <v>79</v>
      </c>
      <c r="E249" s="29" t="s">
        <v>887</v>
      </c>
      <c r="F249" s="31">
        <v>20563</v>
      </c>
      <c r="G249" s="29" t="s">
        <v>888</v>
      </c>
      <c r="H249" s="29" t="s">
        <v>861</v>
      </c>
      <c r="I249" s="33"/>
    </row>
    <row r="250" s="1" customFormat="1" ht="54" spans="1:9">
      <c r="A250" s="30">
        <f>SUBTOTAL(103,$E$7:E250)*1</f>
        <v>229</v>
      </c>
      <c r="B250" s="29" t="s">
        <v>889</v>
      </c>
      <c r="C250" s="35" t="s">
        <v>890</v>
      </c>
      <c r="D250" s="28" t="s">
        <v>79</v>
      </c>
      <c r="E250" s="29" t="s">
        <v>891</v>
      </c>
      <c r="F250" s="31">
        <v>148661.65</v>
      </c>
      <c r="G250" s="34" t="s">
        <v>888</v>
      </c>
      <c r="H250" s="34" t="s">
        <v>861</v>
      </c>
      <c r="I250" s="33"/>
    </row>
    <row r="251" s="1" customFormat="1" ht="54" spans="1:9">
      <c r="A251" s="30">
        <f>SUBTOTAL(103,$E$7:E251)*1</f>
        <v>230</v>
      </c>
      <c r="B251" s="29" t="s">
        <v>892</v>
      </c>
      <c r="C251" s="35" t="s">
        <v>893</v>
      </c>
      <c r="D251" s="28" t="s">
        <v>79</v>
      </c>
      <c r="E251" s="29" t="s">
        <v>894</v>
      </c>
      <c r="F251" s="31">
        <v>69597</v>
      </c>
      <c r="G251" s="34" t="s">
        <v>888</v>
      </c>
      <c r="H251" s="34" t="s">
        <v>861</v>
      </c>
      <c r="I251" s="33"/>
    </row>
    <row r="252" s="1" customFormat="1" ht="54" spans="1:9">
      <c r="A252" s="30">
        <f>SUBTOTAL(103,$E$7:E252)*1</f>
        <v>231</v>
      </c>
      <c r="B252" s="29" t="s">
        <v>895</v>
      </c>
      <c r="C252" s="35" t="s">
        <v>896</v>
      </c>
      <c r="D252" s="28" t="s">
        <v>79</v>
      </c>
      <c r="E252" s="29" t="s">
        <v>897</v>
      </c>
      <c r="F252" s="31">
        <v>155046</v>
      </c>
      <c r="G252" s="34" t="s">
        <v>888</v>
      </c>
      <c r="H252" s="34" t="s">
        <v>861</v>
      </c>
      <c r="I252" s="33"/>
    </row>
    <row r="253" s="1" customFormat="1" ht="54" spans="1:9">
      <c r="A253" s="30">
        <f>SUBTOTAL(103,$E$7:E253)*1</f>
        <v>232</v>
      </c>
      <c r="B253" s="29" t="s">
        <v>898</v>
      </c>
      <c r="C253" s="35" t="s">
        <v>899</v>
      </c>
      <c r="D253" s="28" t="s">
        <v>79</v>
      </c>
      <c r="E253" s="29" t="s">
        <v>900</v>
      </c>
      <c r="F253" s="31">
        <v>35802</v>
      </c>
      <c r="G253" s="34" t="s">
        <v>888</v>
      </c>
      <c r="H253" s="34" t="s">
        <v>861</v>
      </c>
      <c r="I253" s="33"/>
    </row>
    <row r="254" s="1" customFormat="1" ht="54" spans="1:9">
      <c r="A254" s="30">
        <f>SUBTOTAL(103,$E$7:E254)*1</f>
        <v>233</v>
      </c>
      <c r="B254" s="29" t="s">
        <v>901</v>
      </c>
      <c r="C254" s="35" t="s">
        <v>902</v>
      </c>
      <c r="D254" s="28" t="s">
        <v>79</v>
      </c>
      <c r="E254" s="29" t="s">
        <v>903</v>
      </c>
      <c r="F254" s="31">
        <v>276116.52</v>
      </c>
      <c r="G254" s="34" t="s">
        <v>888</v>
      </c>
      <c r="H254" s="34" t="s">
        <v>861</v>
      </c>
      <c r="I254" s="33"/>
    </row>
    <row r="255" s="1" customFormat="1" ht="54" spans="1:9">
      <c r="A255" s="30">
        <f>SUBTOTAL(103,$E$7:E255)*1</f>
        <v>234</v>
      </c>
      <c r="B255" s="29" t="s">
        <v>904</v>
      </c>
      <c r="C255" s="35" t="s">
        <v>905</v>
      </c>
      <c r="D255" s="28" t="s">
        <v>79</v>
      </c>
      <c r="E255" s="29" t="s">
        <v>906</v>
      </c>
      <c r="F255" s="31">
        <v>28848</v>
      </c>
      <c r="G255" s="34" t="s">
        <v>888</v>
      </c>
      <c r="H255" s="34" t="s">
        <v>861</v>
      </c>
      <c r="I255" s="33"/>
    </row>
    <row r="256" s="1" customFormat="1" ht="54" spans="1:9">
      <c r="A256" s="30">
        <f>SUBTOTAL(103,$E$7:E256)*1</f>
        <v>235</v>
      </c>
      <c r="B256" s="29" t="s">
        <v>907</v>
      </c>
      <c r="C256" s="35" t="s">
        <v>908</v>
      </c>
      <c r="D256" s="28" t="s">
        <v>79</v>
      </c>
      <c r="E256" s="29" t="s">
        <v>909</v>
      </c>
      <c r="F256" s="31">
        <v>106068.76</v>
      </c>
      <c r="G256" s="34" t="s">
        <v>888</v>
      </c>
      <c r="H256" s="34" t="s">
        <v>861</v>
      </c>
      <c r="I256" s="33"/>
    </row>
    <row r="257" s="1" customFormat="1" ht="54" spans="1:9">
      <c r="A257" s="30">
        <f>SUBTOTAL(103,$E$7:E257)*1</f>
        <v>236</v>
      </c>
      <c r="B257" s="29" t="s">
        <v>910</v>
      </c>
      <c r="C257" s="35" t="s">
        <v>911</v>
      </c>
      <c r="D257" s="28" t="s">
        <v>79</v>
      </c>
      <c r="E257" s="29" t="s">
        <v>912</v>
      </c>
      <c r="F257" s="31">
        <v>290925</v>
      </c>
      <c r="G257" s="34" t="s">
        <v>888</v>
      </c>
      <c r="H257" s="34" t="s">
        <v>861</v>
      </c>
      <c r="I257" s="33"/>
    </row>
    <row r="258" s="1" customFormat="1" ht="40.5" spans="1:9">
      <c r="A258" s="30">
        <f>SUBTOTAL(103,$E$7:E258)*1</f>
        <v>237</v>
      </c>
      <c r="B258" s="29" t="s">
        <v>913</v>
      </c>
      <c r="C258" s="35" t="s">
        <v>914</v>
      </c>
      <c r="D258" s="28" t="s">
        <v>79</v>
      </c>
      <c r="E258" s="29" t="s">
        <v>915</v>
      </c>
      <c r="F258" s="31">
        <v>640000</v>
      </c>
      <c r="G258" s="29" t="s">
        <v>916</v>
      </c>
      <c r="H258" s="29" t="s">
        <v>861</v>
      </c>
      <c r="I258" s="33"/>
    </row>
    <row r="259" s="1" customFormat="1" ht="54" spans="1:9">
      <c r="A259" s="30">
        <f>SUBTOTAL(103,$E$7:E259)*1</f>
        <v>238</v>
      </c>
      <c r="B259" s="29" t="s">
        <v>917</v>
      </c>
      <c r="C259" s="35" t="s">
        <v>918</v>
      </c>
      <c r="D259" s="28" t="s">
        <v>79</v>
      </c>
      <c r="E259" s="29" t="s">
        <v>919</v>
      </c>
      <c r="F259" s="31">
        <v>39267</v>
      </c>
      <c r="G259" s="29" t="s">
        <v>920</v>
      </c>
      <c r="H259" s="29" t="s">
        <v>861</v>
      </c>
      <c r="I259" s="33"/>
    </row>
    <row r="260" s="1" customFormat="1" ht="40.5" spans="1:9">
      <c r="A260" s="30">
        <f>SUBTOTAL(103,$E$7:E260)*1</f>
        <v>239</v>
      </c>
      <c r="B260" s="29" t="s">
        <v>921</v>
      </c>
      <c r="C260" s="35" t="s">
        <v>922</v>
      </c>
      <c r="D260" s="28" t="s">
        <v>79</v>
      </c>
      <c r="E260" s="29" t="s">
        <v>923</v>
      </c>
      <c r="F260" s="31">
        <v>142795</v>
      </c>
      <c r="G260" s="29" t="s">
        <v>924</v>
      </c>
      <c r="H260" s="29" t="s">
        <v>861</v>
      </c>
      <c r="I260" s="33"/>
    </row>
    <row r="261" s="1" customFormat="1" ht="54" spans="1:9">
      <c r="A261" s="30">
        <f>SUBTOTAL(103,$E$7:E261)*1</f>
        <v>240</v>
      </c>
      <c r="B261" s="29" t="s">
        <v>925</v>
      </c>
      <c r="C261" s="35" t="s">
        <v>926</v>
      </c>
      <c r="D261" s="28" t="s">
        <v>79</v>
      </c>
      <c r="E261" s="29" t="s">
        <v>927</v>
      </c>
      <c r="F261" s="31">
        <v>37550.74</v>
      </c>
      <c r="G261" s="34" t="s">
        <v>928</v>
      </c>
      <c r="H261" s="34" t="s">
        <v>861</v>
      </c>
      <c r="I261" s="33"/>
    </row>
    <row r="262" s="1" customFormat="1" ht="68" customHeight="1" spans="1:9">
      <c r="A262" s="30">
        <f>SUBTOTAL(103,$E$7:E262)*1</f>
        <v>241</v>
      </c>
      <c r="B262" s="29" t="s">
        <v>929</v>
      </c>
      <c r="C262" s="35" t="s">
        <v>930</v>
      </c>
      <c r="D262" s="28" t="s">
        <v>79</v>
      </c>
      <c r="E262" s="29" t="s">
        <v>931</v>
      </c>
      <c r="F262" s="31">
        <v>104468.86</v>
      </c>
      <c r="G262" s="29" t="s">
        <v>932</v>
      </c>
      <c r="H262" s="29" t="s">
        <v>861</v>
      </c>
      <c r="I262" s="33"/>
    </row>
    <row r="263" s="1" customFormat="1" ht="68" customHeight="1" spans="1:9">
      <c r="A263" s="30">
        <f>SUBTOTAL(103,$E$7:E263)*1</f>
        <v>242</v>
      </c>
      <c r="B263" s="29" t="s">
        <v>933</v>
      </c>
      <c r="C263" s="35" t="s">
        <v>934</v>
      </c>
      <c r="D263" s="28" t="s">
        <v>79</v>
      </c>
      <c r="E263" s="29" t="s">
        <v>935</v>
      </c>
      <c r="F263" s="31">
        <v>32336</v>
      </c>
      <c r="G263" s="34" t="s">
        <v>936</v>
      </c>
      <c r="H263" s="34" t="s">
        <v>861</v>
      </c>
      <c r="I263" s="33"/>
    </row>
    <row r="264" s="1" customFormat="1" ht="40.5" spans="1:9">
      <c r="A264" s="30">
        <f>SUBTOTAL(103,$E$7:E264)*1</f>
        <v>243</v>
      </c>
      <c r="B264" s="29" t="s">
        <v>937</v>
      </c>
      <c r="C264" s="35" t="s">
        <v>938</v>
      </c>
      <c r="D264" s="28" t="s">
        <v>79</v>
      </c>
      <c r="E264" s="29" t="s">
        <v>939</v>
      </c>
      <c r="F264" s="31">
        <v>175000</v>
      </c>
      <c r="G264" s="34" t="s">
        <v>940</v>
      </c>
      <c r="H264" s="34" t="s">
        <v>861</v>
      </c>
      <c r="I264" s="33"/>
    </row>
    <row r="265" s="1" customFormat="1" ht="67.5" spans="1:9">
      <c r="A265" s="30">
        <f>SUBTOTAL(103,$E$7:E265)*1</f>
        <v>244</v>
      </c>
      <c r="B265" s="29" t="s">
        <v>941</v>
      </c>
      <c r="C265" s="35" t="s">
        <v>942</v>
      </c>
      <c r="D265" s="28" t="s">
        <v>79</v>
      </c>
      <c r="E265" s="29" t="s">
        <v>943</v>
      </c>
      <c r="F265" s="31">
        <v>75000</v>
      </c>
      <c r="G265" s="34" t="s">
        <v>944</v>
      </c>
      <c r="H265" s="34" t="s">
        <v>861</v>
      </c>
      <c r="I265" s="33"/>
    </row>
    <row r="266" s="1" customFormat="1" ht="61" customHeight="1" spans="1:9">
      <c r="A266" s="30">
        <f>SUBTOTAL(103,$E$7:E266)*1</f>
        <v>245</v>
      </c>
      <c r="B266" s="29" t="s">
        <v>945</v>
      </c>
      <c r="C266" s="35" t="s">
        <v>946</v>
      </c>
      <c r="D266" s="28" t="s">
        <v>79</v>
      </c>
      <c r="E266" s="29" t="s">
        <v>947</v>
      </c>
      <c r="F266" s="31">
        <v>47523</v>
      </c>
      <c r="G266" s="29" t="s">
        <v>948</v>
      </c>
      <c r="H266" s="29" t="s">
        <v>861</v>
      </c>
      <c r="I266" s="33"/>
    </row>
    <row r="267" s="1" customFormat="1" ht="40.5" spans="1:9">
      <c r="A267" s="30">
        <f>SUBTOTAL(103,$E$7:E267)*1</f>
        <v>246</v>
      </c>
      <c r="B267" s="29" t="s">
        <v>949</v>
      </c>
      <c r="C267" s="35" t="s">
        <v>950</v>
      </c>
      <c r="D267" s="28" t="s">
        <v>79</v>
      </c>
      <c r="E267" s="29" t="s">
        <v>947</v>
      </c>
      <c r="F267" s="31">
        <v>49703</v>
      </c>
      <c r="G267" s="29" t="s">
        <v>948</v>
      </c>
      <c r="H267" s="29" t="s">
        <v>861</v>
      </c>
      <c r="I267" s="33"/>
    </row>
    <row r="268" s="1" customFormat="1" ht="67.5" spans="1:9">
      <c r="A268" s="30">
        <f>SUBTOTAL(103,$E$7:E268)*1</f>
        <v>247</v>
      </c>
      <c r="B268" s="29" t="s">
        <v>951</v>
      </c>
      <c r="C268" s="35" t="s">
        <v>952</v>
      </c>
      <c r="D268" s="28" t="s">
        <v>79</v>
      </c>
      <c r="E268" s="29" t="s">
        <v>953</v>
      </c>
      <c r="F268" s="31">
        <v>156016</v>
      </c>
      <c r="G268" s="29" t="s">
        <v>954</v>
      </c>
      <c r="H268" s="29" t="s">
        <v>861</v>
      </c>
      <c r="I268" s="33"/>
    </row>
    <row r="269" s="1" customFormat="1" ht="60" customHeight="1" spans="1:9">
      <c r="A269" s="30">
        <f>SUBTOTAL(103,$E$7:E269)*1</f>
        <v>248</v>
      </c>
      <c r="B269" s="29" t="s">
        <v>955</v>
      </c>
      <c r="C269" s="35" t="s">
        <v>956</v>
      </c>
      <c r="D269" s="28" t="s">
        <v>79</v>
      </c>
      <c r="E269" s="29" t="s">
        <v>957</v>
      </c>
      <c r="F269" s="31">
        <v>226000</v>
      </c>
      <c r="G269" s="34" t="s">
        <v>958</v>
      </c>
      <c r="H269" s="34" t="s">
        <v>861</v>
      </c>
      <c r="I269" s="33"/>
    </row>
    <row r="270" s="1" customFormat="1" ht="68" customHeight="1" spans="1:9">
      <c r="A270" s="30">
        <f>SUBTOTAL(103,$E$7:E270)*1</f>
        <v>249</v>
      </c>
      <c r="B270" s="29" t="s">
        <v>959</v>
      </c>
      <c r="C270" s="35" t="s">
        <v>960</v>
      </c>
      <c r="D270" s="28" t="s">
        <v>79</v>
      </c>
      <c r="E270" s="29" t="s">
        <v>961</v>
      </c>
      <c r="F270" s="31">
        <v>50000</v>
      </c>
      <c r="G270" s="29" t="s">
        <v>962</v>
      </c>
      <c r="H270" s="29" t="s">
        <v>861</v>
      </c>
      <c r="I270" s="33"/>
    </row>
    <row r="271" s="1" customFormat="1" ht="60" customHeight="1" spans="1:9">
      <c r="A271" s="30">
        <f>SUBTOTAL(103,$E$7:E271)*1</f>
        <v>250</v>
      </c>
      <c r="B271" s="29" t="s">
        <v>963</v>
      </c>
      <c r="C271" s="35" t="s">
        <v>964</v>
      </c>
      <c r="D271" s="28" t="s">
        <v>79</v>
      </c>
      <c r="E271" s="29" t="s">
        <v>965</v>
      </c>
      <c r="F271" s="31">
        <v>150000</v>
      </c>
      <c r="G271" s="34" t="s">
        <v>966</v>
      </c>
      <c r="H271" s="34" t="s">
        <v>861</v>
      </c>
      <c r="I271" s="33"/>
    </row>
    <row r="272" s="1" customFormat="1" ht="67.5" spans="1:9">
      <c r="A272" s="30">
        <f>SUBTOTAL(103,$E$7:E272)*1</f>
        <v>251</v>
      </c>
      <c r="B272" s="29" t="s">
        <v>967</v>
      </c>
      <c r="C272" s="35" t="s">
        <v>968</v>
      </c>
      <c r="D272" s="28" t="s">
        <v>79</v>
      </c>
      <c r="E272" s="29" t="s">
        <v>969</v>
      </c>
      <c r="F272" s="31">
        <v>30047.3</v>
      </c>
      <c r="G272" s="29" t="s">
        <v>970</v>
      </c>
      <c r="H272" s="29" t="s">
        <v>861</v>
      </c>
      <c r="I272" s="33"/>
    </row>
    <row r="273" s="1" customFormat="1" ht="40.5" spans="1:9">
      <c r="A273" s="30">
        <f>SUBTOTAL(103,$E$7:E273)*1</f>
        <v>252</v>
      </c>
      <c r="B273" s="29" t="s">
        <v>971</v>
      </c>
      <c r="C273" s="35" t="s">
        <v>972</v>
      </c>
      <c r="D273" s="28" t="s">
        <v>79</v>
      </c>
      <c r="E273" s="29" t="s">
        <v>973</v>
      </c>
      <c r="F273" s="31">
        <v>89721.32</v>
      </c>
      <c r="G273" s="34" t="s">
        <v>974</v>
      </c>
      <c r="H273" s="34" t="s">
        <v>861</v>
      </c>
      <c r="I273" s="33"/>
    </row>
    <row r="274" s="1" customFormat="1" ht="40.5" spans="1:9">
      <c r="A274" s="30">
        <f>SUBTOTAL(103,$E$7:E274)*1</f>
        <v>253</v>
      </c>
      <c r="B274" s="29" t="s">
        <v>975</v>
      </c>
      <c r="C274" s="35" t="s">
        <v>976</v>
      </c>
      <c r="D274" s="28" t="s">
        <v>79</v>
      </c>
      <c r="E274" s="29" t="s">
        <v>977</v>
      </c>
      <c r="F274" s="31">
        <v>174337.46</v>
      </c>
      <c r="G274" s="34" t="s">
        <v>978</v>
      </c>
      <c r="H274" s="34" t="s">
        <v>861</v>
      </c>
      <c r="I274" s="33"/>
    </row>
    <row r="275" s="1" customFormat="1" ht="40.5" spans="1:9">
      <c r="A275" s="30">
        <f>SUBTOTAL(103,$E$7:E275)*1</f>
        <v>254</v>
      </c>
      <c r="B275" s="29" t="s">
        <v>979</v>
      </c>
      <c r="C275" s="35" t="s">
        <v>980</v>
      </c>
      <c r="D275" s="28" t="s">
        <v>79</v>
      </c>
      <c r="E275" s="29" t="s">
        <v>981</v>
      </c>
      <c r="F275" s="31">
        <v>117250.29</v>
      </c>
      <c r="G275" s="29" t="s">
        <v>982</v>
      </c>
      <c r="H275" s="29" t="s">
        <v>861</v>
      </c>
      <c r="I275" s="33"/>
    </row>
    <row r="276" s="1" customFormat="1" ht="54" spans="1:9">
      <c r="A276" s="30">
        <f>SUBTOTAL(103,$E$7:E276)*1</f>
        <v>255</v>
      </c>
      <c r="B276" s="29" t="s">
        <v>983</v>
      </c>
      <c r="C276" s="35" t="s">
        <v>984</v>
      </c>
      <c r="D276" s="28" t="s">
        <v>79</v>
      </c>
      <c r="E276" s="29" t="s">
        <v>985</v>
      </c>
      <c r="F276" s="31">
        <v>48995.06</v>
      </c>
      <c r="G276" s="29" t="s">
        <v>986</v>
      </c>
      <c r="H276" s="29" t="s">
        <v>861</v>
      </c>
      <c r="I276" s="33"/>
    </row>
    <row r="277" s="1" customFormat="1" ht="54" spans="1:9">
      <c r="A277" s="30">
        <f>SUBTOTAL(103,$E$7:E277)*1</f>
        <v>256</v>
      </c>
      <c r="B277" s="29" t="s">
        <v>987</v>
      </c>
      <c r="C277" s="35" t="s">
        <v>988</v>
      </c>
      <c r="D277" s="28" t="s">
        <v>79</v>
      </c>
      <c r="E277" s="29" t="s">
        <v>989</v>
      </c>
      <c r="F277" s="31">
        <v>110000</v>
      </c>
      <c r="G277" s="34" t="s">
        <v>990</v>
      </c>
      <c r="H277" s="34" t="s">
        <v>861</v>
      </c>
      <c r="I277" s="33"/>
    </row>
    <row r="278" s="1" customFormat="1" ht="54" spans="1:9">
      <c r="A278" s="30">
        <f>SUBTOTAL(103,$E$7:E278)*1</f>
        <v>257</v>
      </c>
      <c r="B278" s="29" t="s">
        <v>991</v>
      </c>
      <c r="C278" s="35" t="s">
        <v>992</v>
      </c>
      <c r="D278" s="28" t="s">
        <v>79</v>
      </c>
      <c r="E278" s="29" t="s">
        <v>993</v>
      </c>
      <c r="F278" s="31">
        <v>23927.37</v>
      </c>
      <c r="G278" s="34" t="s">
        <v>994</v>
      </c>
      <c r="H278" s="34" t="s">
        <v>861</v>
      </c>
      <c r="I278" s="33"/>
    </row>
    <row r="279" s="1" customFormat="1" ht="54" customHeight="1" spans="1:9">
      <c r="A279" s="30">
        <f>SUBTOTAL(103,$E$7:E279)*1</f>
        <v>258</v>
      </c>
      <c r="B279" s="29" t="s">
        <v>995</v>
      </c>
      <c r="C279" s="35" t="s">
        <v>996</v>
      </c>
      <c r="D279" s="28" t="s">
        <v>299</v>
      </c>
      <c r="E279" s="29" t="s">
        <v>997</v>
      </c>
      <c r="F279" s="31">
        <v>337600</v>
      </c>
      <c r="G279" s="29" t="s">
        <v>865</v>
      </c>
      <c r="H279" s="29" t="s">
        <v>861</v>
      </c>
      <c r="I279" s="33"/>
    </row>
    <row r="280" s="1" customFormat="1" ht="99" customHeight="1" spans="1:9">
      <c r="A280" s="30">
        <f>SUBTOTAL(103,$E$7:E280)*1</f>
        <v>259</v>
      </c>
      <c r="B280" s="29" t="s">
        <v>998</v>
      </c>
      <c r="C280" s="35" t="s">
        <v>999</v>
      </c>
      <c r="D280" s="28" t="s">
        <v>299</v>
      </c>
      <c r="E280" s="29" t="s">
        <v>1000</v>
      </c>
      <c r="F280" s="31">
        <v>63000</v>
      </c>
      <c r="G280" s="34" t="s">
        <v>1001</v>
      </c>
      <c r="H280" s="34" t="s">
        <v>861</v>
      </c>
      <c r="I280" s="33"/>
    </row>
    <row r="281" s="1" customFormat="1" ht="54" customHeight="1" spans="1:9">
      <c r="A281" s="30">
        <f>SUBTOTAL(103,$E$7:E281)*1</f>
        <v>260</v>
      </c>
      <c r="B281" s="29" t="s">
        <v>1002</v>
      </c>
      <c r="C281" s="35" t="s">
        <v>1003</v>
      </c>
      <c r="D281" s="28" t="s">
        <v>299</v>
      </c>
      <c r="E281" s="29" t="s">
        <v>1004</v>
      </c>
      <c r="F281" s="31">
        <v>30000</v>
      </c>
      <c r="G281" s="34" t="s">
        <v>1005</v>
      </c>
      <c r="H281" s="34" t="s">
        <v>861</v>
      </c>
      <c r="I281" s="33"/>
    </row>
    <row r="282" s="1" customFormat="1" ht="54" customHeight="1" spans="1:9">
      <c r="A282" s="30">
        <f>SUBTOTAL(103,$E$7:E282)*1</f>
        <v>261</v>
      </c>
      <c r="B282" s="29" t="s">
        <v>1006</v>
      </c>
      <c r="C282" s="35" t="s">
        <v>1007</v>
      </c>
      <c r="D282" s="28" t="s">
        <v>299</v>
      </c>
      <c r="E282" s="29" t="s">
        <v>1008</v>
      </c>
      <c r="F282" s="31">
        <v>28000</v>
      </c>
      <c r="G282" s="29" t="s">
        <v>1009</v>
      </c>
      <c r="H282" s="29" t="s">
        <v>861</v>
      </c>
      <c r="I282" s="33"/>
    </row>
    <row r="283" s="1" customFormat="1" ht="54" customHeight="1" spans="1:9">
      <c r="A283" s="30">
        <f>SUBTOTAL(103,$E$7:E283)*1</f>
        <v>262</v>
      </c>
      <c r="B283" s="29" t="s">
        <v>1010</v>
      </c>
      <c r="C283" s="35" t="s">
        <v>1011</v>
      </c>
      <c r="D283" s="28" t="s">
        <v>299</v>
      </c>
      <c r="E283" s="29" t="s">
        <v>1012</v>
      </c>
      <c r="F283" s="31">
        <v>100000</v>
      </c>
      <c r="G283" s="29" t="s">
        <v>1013</v>
      </c>
      <c r="H283" s="29" t="s">
        <v>861</v>
      </c>
      <c r="I283" s="33"/>
    </row>
    <row r="284" s="1" customFormat="1" ht="40.5" spans="1:9">
      <c r="A284" s="30">
        <f>SUBTOTAL(103,$E$7:E284)*1</f>
        <v>263</v>
      </c>
      <c r="B284" s="29" t="s">
        <v>1014</v>
      </c>
      <c r="C284" s="35" t="s">
        <v>1015</v>
      </c>
      <c r="D284" s="28" t="s">
        <v>299</v>
      </c>
      <c r="E284" s="29" t="s">
        <v>1016</v>
      </c>
      <c r="F284" s="31">
        <v>50000</v>
      </c>
      <c r="G284" s="34" t="s">
        <v>1017</v>
      </c>
      <c r="H284" s="34" t="s">
        <v>861</v>
      </c>
      <c r="I284" s="33"/>
    </row>
    <row r="285" s="1" customFormat="1" ht="81" spans="1:9">
      <c r="A285" s="30">
        <f>SUBTOTAL(103,$E$7:E285)*1</f>
        <v>264</v>
      </c>
      <c r="B285" s="29" t="s">
        <v>1018</v>
      </c>
      <c r="C285" s="35" t="s">
        <v>1019</v>
      </c>
      <c r="D285" s="28" t="s">
        <v>299</v>
      </c>
      <c r="E285" s="29" t="s">
        <v>1020</v>
      </c>
      <c r="F285" s="31">
        <v>82245.17</v>
      </c>
      <c r="G285" s="34" t="s">
        <v>1021</v>
      </c>
      <c r="H285" s="34" t="s">
        <v>861</v>
      </c>
      <c r="I285" s="33"/>
    </row>
    <row r="286" s="1" customFormat="1" ht="54" spans="1:9">
      <c r="A286" s="30">
        <f>SUBTOTAL(103,$E$7:E286)*1</f>
        <v>265</v>
      </c>
      <c r="B286" s="29" t="s">
        <v>1022</v>
      </c>
      <c r="C286" s="35" t="s">
        <v>1023</v>
      </c>
      <c r="D286" s="28" t="s">
        <v>299</v>
      </c>
      <c r="E286" s="29" t="s">
        <v>1024</v>
      </c>
      <c r="F286" s="31">
        <v>43000</v>
      </c>
      <c r="G286" s="34" t="s">
        <v>1025</v>
      </c>
      <c r="H286" s="34" t="s">
        <v>861</v>
      </c>
      <c r="I286" s="33"/>
    </row>
    <row r="287" s="1" customFormat="1" ht="40.5" spans="1:9">
      <c r="A287" s="30">
        <f>SUBTOTAL(103,$E$7:E287)*1</f>
        <v>266</v>
      </c>
      <c r="B287" s="29" t="s">
        <v>1026</v>
      </c>
      <c r="C287" s="35" t="s">
        <v>1027</v>
      </c>
      <c r="D287" s="28" t="s">
        <v>299</v>
      </c>
      <c r="E287" s="29" t="s">
        <v>1028</v>
      </c>
      <c r="F287" s="31">
        <v>1500000</v>
      </c>
      <c r="G287" s="29" t="s">
        <v>1029</v>
      </c>
      <c r="H287" s="29" t="s">
        <v>861</v>
      </c>
      <c r="I287" s="33"/>
    </row>
    <row r="288" s="1" customFormat="1" ht="40.5" spans="1:9">
      <c r="A288" s="30">
        <f>SUBTOTAL(103,$E$7:E288)*1</f>
        <v>267</v>
      </c>
      <c r="B288" s="29" t="s">
        <v>1030</v>
      </c>
      <c r="C288" s="35" t="s">
        <v>1031</v>
      </c>
      <c r="D288" s="28" t="s">
        <v>299</v>
      </c>
      <c r="E288" s="29" t="s">
        <v>1032</v>
      </c>
      <c r="F288" s="31">
        <v>130000</v>
      </c>
      <c r="G288" s="34" t="s">
        <v>1029</v>
      </c>
      <c r="H288" s="34" t="s">
        <v>861</v>
      </c>
      <c r="I288" s="33"/>
    </row>
    <row r="289" s="1" customFormat="1" ht="54" spans="1:9">
      <c r="A289" s="30">
        <f>SUBTOTAL(103,$E$7:E289)*1</f>
        <v>268</v>
      </c>
      <c r="B289" s="29" t="s">
        <v>1033</v>
      </c>
      <c r="C289" s="35" t="s">
        <v>1034</v>
      </c>
      <c r="D289" s="28" t="s">
        <v>299</v>
      </c>
      <c r="E289" s="29" t="s">
        <v>1035</v>
      </c>
      <c r="F289" s="31">
        <v>108875.06</v>
      </c>
      <c r="G289" s="34" t="s">
        <v>1036</v>
      </c>
      <c r="H289" s="34" t="s">
        <v>861</v>
      </c>
      <c r="I289" s="33"/>
    </row>
    <row r="290" s="1" customFormat="1" ht="54" spans="1:9">
      <c r="A290" s="30">
        <f>SUBTOTAL(103,$E$7:E290)*1</f>
        <v>269</v>
      </c>
      <c r="B290" s="29" t="s">
        <v>1037</v>
      </c>
      <c r="C290" s="35" t="s">
        <v>1038</v>
      </c>
      <c r="D290" s="28" t="s">
        <v>299</v>
      </c>
      <c r="E290" s="29" t="s">
        <v>1039</v>
      </c>
      <c r="F290" s="31">
        <v>58599</v>
      </c>
      <c r="G290" s="34" t="s">
        <v>881</v>
      </c>
      <c r="H290" s="34" t="s">
        <v>861</v>
      </c>
      <c r="I290" s="33"/>
    </row>
    <row r="291" s="1" customFormat="1" ht="51" customHeight="1" spans="1:9">
      <c r="A291" s="30">
        <f>SUBTOTAL(103,$E$7:E291)*1</f>
        <v>270</v>
      </c>
      <c r="B291" s="29" t="s">
        <v>1040</v>
      </c>
      <c r="C291" s="35" t="s">
        <v>1041</v>
      </c>
      <c r="D291" s="28" t="s">
        <v>299</v>
      </c>
      <c r="E291" s="29" t="s">
        <v>1042</v>
      </c>
      <c r="F291" s="31">
        <v>129863</v>
      </c>
      <c r="G291" s="29" t="s">
        <v>1043</v>
      </c>
      <c r="H291" s="29" t="s">
        <v>861</v>
      </c>
      <c r="I291" s="33"/>
    </row>
    <row r="292" s="1" customFormat="1" ht="51" customHeight="1" spans="1:9">
      <c r="A292" s="30">
        <f>SUBTOTAL(103,$E$7:E292)*1</f>
        <v>271</v>
      </c>
      <c r="B292" s="29" t="s">
        <v>1044</v>
      </c>
      <c r="C292" s="35" t="s">
        <v>1045</v>
      </c>
      <c r="D292" s="28" t="s">
        <v>299</v>
      </c>
      <c r="E292" s="29" t="s">
        <v>1046</v>
      </c>
      <c r="F292" s="31">
        <v>185000</v>
      </c>
      <c r="G292" s="34" t="s">
        <v>1047</v>
      </c>
      <c r="H292" s="34" t="s">
        <v>861</v>
      </c>
      <c r="I292" s="33"/>
    </row>
    <row r="293" s="1" customFormat="1" ht="51" customHeight="1" spans="1:9">
      <c r="A293" s="30">
        <f>SUBTOTAL(103,$E$7:E293)*1</f>
        <v>272</v>
      </c>
      <c r="B293" s="29" t="s">
        <v>1048</v>
      </c>
      <c r="C293" s="35" t="s">
        <v>1049</v>
      </c>
      <c r="D293" s="28" t="s">
        <v>299</v>
      </c>
      <c r="E293" s="29" t="s">
        <v>1050</v>
      </c>
      <c r="F293" s="31">
        <v>30000</v>
      </c>
      <c r="G293" s="34" t="s">
        <v>1051</v>
      </c>
      <c r="H293" s="34" t="s">
        <v>861</v>
      </c>
      <c r="I293" s="33"/>
    </row>
    <row r="294" s="1" customFormat="1" ht="51" customHeight="1" spans="1:9">
      <c r="A294" s="30">
        <f>SUBTOTAL(103,$E$7:E294)*1</f>
        <v>273</v>
      </c>
      <c r="B294" s="29" t="s">
        <v>1052</v>
      </c>
      <c r="C294" s="35" t="s">
        <v>1053</v>
      </c>
      <c r="D294" s="28" t="s">
        <v>299</v>
      </c>
      <c r="E294" s="29" t="s">
        <v>1054</v>
      </c>
      <c r="F294" s="31">
        <v>91800</v>
      </c>
      <c r="G294" s="29" t="s">
        <v>1055</v>
      </c>
      <c r="H294" s="29" t="s">
        <v>861</v>
      </c>
      <c r="I294" s="33"/>
    </row>
    <row r="295" s="1" customFormat="1" ht="51" customHeight="1" spans="1:9">
      <c r="A295" s="30">
        <f>SUBTOTAL(103,$E$7:E295)*1</f>
        <v>274</v>
      </c>
      <c r="B295" s="29" t="s">
        <v>1056</v>
      </c>
      <c r="C295" s="35" t="s">
        <v>1057</v>
      </c>
      <c r="D295" s="28" t="s">
        <v>299</v>
      </c>
      <c r="E295" s="29" t="s">
        <v>1058</v>
      </c>
      <c r="F295" s="31">
        <v>75000</v>
      </c>
      <c r="G295" s="29" t="s">
        <v>1059</v>
      </c>
      <c r="H295" s="29" t="s">
        <v>861</v>
      </c>
      <c r="I295" s="33"/>
    </row>
    <row r="296" s="1" customFormat="1" ht="54" spans="1:9">
      <c r="A296" s="30">
        <f>SUBTOTAL(103,$E$7:E296)*1</f>
        <v>275</v>
      </c>
      <c r="B296" s="29" t="s">
        <v>1060</v>
      </c>
      <c r="C296" s="35" t="s">
        <v>1061</v>
      </c>
      <c r="D296" s="28" t="s">
        <v>299</v>
      </c>
      <c r="E296" s="29" t="s">
        <v>1062</v>
      </c>
      <c r="F296" s="31">
        <v>40000</v>
      </c>
      <c r="G296" s="34" t="s">
        <v>1063</v>
      </c>
      <c r="H296" s="34" t="s">
        <v>861</v>
      </c>
      <c r="I296" s="33"/>
    </row>
    <row r="297" s="1" customFormat="1" ht="54" spans="1:9">
      <c r="A297" s="30">
        <f>SUBTOTAL(103,$E$7:E297)*1</f>
        <v>276</v>
      </c>
      <c r="B297" s="29" t="s">
        <v>1064</v>
      </c>
      <c r="C297" s="35" t="s">
        <v>1065</v>
      </c>
      <c r="D297" s="28" t="s">
        <v>299</v>
      </c>
      <c r="E297" s="29" t="s">
        <v>1066</v>
      </c>
      <c r="F297" s="31">
        <v>14100</v>
      </c>
      <c r="G297" s="34" t="s">
        <v>1067</v>
      </c>
      <c r="H297" s="34" t="s">
        <v>861</v>
      </c>
      <c r="I297" s="33"/>
    </row>
    <row r="298" s="1" customFormat="1" ht="54" spans="1:9">
      <c r="A298" s="30">
        <f>SUBTOTAL(103,$E$7:E298)*1</f>
        <v>277</v>
      </c>
      <c r="B298" s="29" t="s">
        <v>1068</v>
      </c>
      <c r="C298" s="35" t="s">
        <v>1069</v>
      </c>
      <c r="D298" s="28" t="s">
        <v>299</v>
      </c>
      <c r="E298" s="29" t="s">
        <v>1070</v>
      </c>
      <c r="F298" s="31">
        <v>139562.15</v>
      </c>
      <c r="G298" s="34" t="s">
        <v>1071</v>
      </c>
      <c r="H298" s="34" t="s">
        <v>861</v>
      </c>
      <c r="I298" s="33"/>
    </row>
    <row r="299" s="1" customFormat="1" ht="54" spans="1:9">
      <c r="A299" s="30">
        <f>SUBTOTAL(103,$E$7:E299)*1</f>
        <v>278</v>
      </c>
      <c r="B299" s="29" t="s">
        <v>1072</v>
      </c>
      <c r="C299" s="35" t="s">
        <v>1073</v>
      </c>
      <c r="D299" s="28" t="s">
        <v>299</v>
      </c>
      <c r="E299" s="29" t="s">
        <v>1074</v>
      </c>
      <c r="F299" s="31">
        <v>200000</v>
      </c>
      <c r="G299" s="29" t="s">
        <v>1075</v>
      </c>
      <c r="H299" s="29" t="s">
        <v>861</v>
      </c>
      <c r="I299" s="33"/>
    </row>
    <row r="300" s="1" customFormat="1" ht="54" spans="1:9">
      <c r="A300" s="30">
        <f>SUBTOTAL(103,$E$7:E300)*1</f>
        <v>279</v>
      </c>
      <c r="B300" s="29" t="s">
        <v>1076</v>
      </c>
      <c r="C300" s="35" t="s">
        <v>1077</v>
      </c>
      <c r="D300" s="28" t="s">
        <v>299</v>
      </c>
      <c r="E300" s="29" t="s">
        <v>1078</v>
      </c>
      <c r="F300" s="31">
        <v>75000</v>
      </c>
      <c r="G300" s="29" t="s">
        <v>1079</v>
      </c>
      <c r="H300" s="29" t="s">
        <v>861</v>
      </c>
      <c r="I300" s="33"/>
    </row>
    <row r="301" s="1" customFormat="1" ht="40.5" spans="1:9">
      <c r="A301" s="30">
        <f>SUBTOTAL(103,$E$7:E301)*1</f>
        <v>280</v>
      </c>
      <c r="B301" s="29" t="s">
        <v>1080</v>
      </c>
      <c r="C301" s="35" t="s">
        <v>1081</v>
      </c>
      <c r="D301" s="28" t="s">
        <v>299</v>
      </c>
      <c r="E301" s="29" t="s">
        <v>1082</v>
      </c>
      <c r="F301" s="31">
        <v>81000</v>
      </c>
      <c r="G301" s="34" t="s">
        <v>1083</v>
      </c>
      <c r="H301" s="34" t="s">
        <v>861</v>
      </c>
      <c r="I301" s="33"/>
    </row>
    <row r="302" s="1" customFormat="1" ht="67.5" spans="1:9">
      <c r="A302" s="30">
        <f>SUBTOTAL(103,$E$7:E302)*1</f>
        <v>281</v>
      </c>
      <c r="B302" s="29" t="s">
        <v>1084</v>
      </c>
      <c r="C302" s="35" t="s">
        <v>1085</v>
      </c>
      <c r="D302" s="28" t="s">
        <v>299</v>
      </c>
      <c r="E302" s="29" t="s">
        <v>1086</v>
      </c>
      <c r="F302" s="31">
        <v>20000</v>
      </c>
      <c r="G302" s="34" t="s">
        <v>1087</v>
      </c>
      <c r="H302" s="34" t="s">
        <v>861</v>
      </c>
      <c r="I302" s="33"/>
    </row>
    <row r="303" s="1" customFormat="1" ht="40.5" spans="1:9">
      <c r="A303" s="30">
        <f>SUBTOTAL(103,$E$7:E303)*1</f>
        <v>282</v>
      </c>
      <c r="B303" s="29" t="s">
        <v>1088</v>
      </c>
      <c r="C303" s="35" t="s">
        <v>1089</v>
      </c>
      <c r="D303" s="28" t="s">
        <v>299</v>
      </c>
      <c r="E303" s="29" t="s">
        <v>1090</v>
      </c>
      <c r="F303" s="31">
        <v>50000</v>
      </c>
      <c r="G303" s="29" t="s">
        <v>1091</v>
      </c>
      <c r="H303" s="29" t="s">
        <v>861</v>
      </c>
      <c r="I303" s="33"/>
    </row>
    <row r="304" s="1" customFormat="1" ht="53" customHeight="1" spans="1:9">
      <c r="A304" s="30">
        <f>SUBTOTAL(103,$E$7:E304)*1</f>
        <v>283</v>
      </c>
      <c r="B304" s="29" t="s">
        <v>1092</v>
      </c>
      <c r="C304" s="35" t="s">
        <v>1093</v>
      </c>
      <c r="D304" s="28" t="s">
        <v>299</v>
      </c>
      <c r="E304" s="29" t="s">
        <v>1094</v>
      </c>
      <c r="F304" s="31">
        <v>82300</v>
      </c>
      <c r="G304" s="34" t="s">
        <v>1095</v>
      </c>
      <c r="H304" s="34" t="s">
        <v>861</v>
      </c>
      <c r="I304" s="33"/>
    </row>
    <row r="305" s="1" customFormat="1" ht="67" customHeight="1" spans="1:9">
      <c r="A305" s="30">
        <f>SUBTOTAL(103,$E$7:E305)*1</f>
        <v>284</v>
      </c>
      <c r="B305" s="29" t="s">
        <v>1096</v>
      </c>
      <c r="C305" s="35" t="s">
        <v>1097</v>
      </c>
      <c r="D305" s="28" t="s">
        <v>299</v>
      </c>
      <c r="E305" s="29" t="s">
        <v>1098</v>
      </c>
      <c r="F305" s="31">
        <v>15000</v>
      </c>
      <c r="G305" s="29" t="s">
        <v>1099</v>
      </c>
      <c r="H305" s="29" t="s">
        <v>861</v>
      </c>
      <c r="I305" s="33"/>
    </row>
    <row r="306" s="1" customFormat="1" ht="40.5" spans="1:9">
      <c r="A306" s="30">
        <f>SUBTOTAL(103,$E$7:E306)*1</f>
        <v>285</v>
      </c>
      <c r="B306" s="29" t="s">
        <v>1100</v>
      </c>
      <c r="C306" s="35" t="s">
        <v>1101</v>
      </c>
      <c r="D306" s="28" t="s">
        <v>299</v>
      </c>
      <c r="E306" s="29" t="s">
        <v>1102</v>
      </c>
      <c r="F306" s="31">
        <v>136903</v>
      </c>
      <c r="G306" s="29" t="s">
        <v>954</v>
      </c>
      <c r="H306" s="29" t="s">
        <v>861</v>
      </c>
      <c r="I306" s="33"/>
    </row>
    <row r="307" s="1" customFormat="1" ht="40.5" spans="1:9">
      <c r="A307" s="30">
        <f>SUBTOTAL(103,$E$7:E307)*1</f>
        <v>286</v>
      </c>
      <c r="B307" s="29" t="s">
        <v>1103</v>
      </c>
      <c r="C307" s="35" t="s">
        <v>1104</v>
      </c>
      <c r="D307" s="28" t="s">
        <v>299</v>
      </c>
      <c r="E307" s="29" t="s">
        <v>1105</v>
      </c>
      <c r="F307" s="31">
        <v>145065.75</v>
      </c>
      <c r="G307" s="34" t="s">
        <v>954</v>
      </c>
      <c r="H307" s="34" t="s">
        <v>861</v>
      </c>
      <c r="I307" s="33"/>
    </row>
    <row r="308" s="1" customFormat="1" ht="54" spans="1:9">
      <c r="A308" s="30">
        <f>SUBTOTAL(103,$E$7:E308)*1</f>
        <v>287</v>
      </c>
      <c r="B308" s="29" t="s">
        <v>1106</v>
      </c>
      <c r="C308" s="35" t="s">
        <v>1107</v>
      </c>
      <c r="D308" s="28" t="s">
        <v>299</v>
      </c>
      <c r="E308" s="29" t="s">
        <v>1108</v>
      </c>
      <c r="F308" s="31">
        <v>22112</v>
      </c>
      <c r="G308" s="34" t="s">
        <v>1109</v>
      </c>
      <c r="H308" s="34" t="s">
        <v>861</v>
      </c>
      <c r="I308" s="33"/>
    </row>
    <row r="309" s="1" customFormat="1" ht="49" customHeight="1" spans="1:9">
      <c r="A309" s="30">
        <f>SUBTOTAL(103,$E$7:E309)*1</f>
        <v>288</v>
      </c>
      <c r="B309" s="29" t="s">
        <v>1110</v>
      </c>
      <c r="C309" s="35" t="s">
        <v>1111</v>
      </c>
      <c r="D309" s="28" t="s">
        <v>299</v>
      </c>
      <c r="E309" s="29" t="s">
        <v>1112</v>
      </c>
      <c r="F309" s="31">
        <v>120000</v>
      </c>
      <c r="G309" s="34" t="s">
        <v>1113</v>
      </c>
      <c r="H309" s="34" t="s">
        <v>861</v>
      </c>
      <c r="I309" s="33"/>
    </row>
    <row r="310" s="1" customFormat="1" ht="49" customHeight="1" spans="1:9">
      <c r="A310" s="30">
        <f>SUBTOTAL(103,$E$7:E310)*1</f>
        <v>289</v>
      </c>
      <c r="B310" s="29" t="s">
        <v>1114</v>
      </c>
      <c r="C310" s="35" t="s">
        <v>1115</v>
      </c>
      <c r="D310" s="28" t="s">
        <v>299</v>
      </c>
      <c r="E310" s="29" t="s">
        <v>1116</v>
      </c>
      <c r="F310" s="31">
        <v>21696</v>
      </c>
      <c r="G310" s="34" t="s">
        <v>1117</v>
      </c>
      <c r="H310" s="34" t="s">
        <v>861</v>
      </c>
      <c r="I310" s="33"/>
    </row>
    <row r="311" s="1" customFormat="1" ht="49" customHeight="1" spans="1:9">
      <c r="A311" s="30">
        <f>SUBTOTAL(103,$E$7:E311)*1</f>
        <v>290</v>
      </c>
      <c r="B311" s="29" t="s">
        <v>1118</v>
      </c>
      <c r="C311" s="35" t="s">
        <v>1119</v>
      </c>
      <c r="D311" s="28" t="s">
        <v>299</v>
      </c>
      <c r="E311" s="29" t="s">
        <v>1120</v>
      </c>
      <c r="F311" s="31">
        <v>142333</v>
      </c>
      <c r="G311" s="34" t="s">
        <v>1117</v>
      </c>
      <c r="H311" s="34" t="s">
        <v>861</v>
      </c>
      <c r="I311" s="33"/>
    </row>
    <row r="312" s="1" customFormat="1" ht="67" customHeight="1" spans="1:9">
      <c r="A312" s="30">
        <f>SUBTOTAL(103,$E$7:E312)*1</f>
        <v>291</v>
      </c>
      <c r="B312" s="29" t="s">
        <v>1121</v>
      </c>
      <c r="C312" s="35" t="s">
        <v>1122</v>
      </c>
      <c r="D312" s="28" t="s">
        <v>299</v>
      </c>
      <c r="E312" s="29" t="s">
        <v>1123</v>
      </c>
      <c r="F312" s="31">
        <v>25594.71</v>
      </c>
      <c r="G312" s="34" t="s">
        <v>1124</v>
      </c>
      <c r="H312" s="34" t="s">
        <v>861</v>
      </c>
      <c r="I312" s="33"/>
    </row>
    <row r="313" s="1" customFormat="1" ht="54" customHeight="1" spans="1:9">
      <c r="A313" s="30">
        <f>SUBTOTAL(103,$E$7:E313)*1</f>
        <v>292</v>
      </c>
      <c r="B313" s="29" t="s">
        <v>1125</v>
      </c>
      <c r="C313" s="35" t="s">
        <v>1126</v>
      </c>
      <c r="D313" s="28" t="s">
        <v>299</v>
      </c>
      <c r="E313" s="29" t="s">
        <v>1127</v>
      </c>
      <c r="F313" s="31">
        <v>50000</v>
      </c>
      <c r="G313" s="29" t="s">
        <v>1128</v>
      </c>
      <c r="H313" s="29" t="s">
        <v>861</v>
      </c>
      <c r="I313" s="33"/>
    </row>
    <row r="314" s="1" customFormat="1" ht="54" customHeight="1" spans="1:9">
      <c r="A314" s="30">
        <f>SUBTOTAL(103,$E$7:E314)*1</f>
        <v>293</v>
      </c>
      <c r="B314" s="29" t="s">
        <v>1129</v>
      </c>
      <c r="C314" s="35" t="s">
        <v>1130</v>
      </c>
      <c r="D314" s="28" t="s">
        <v>299</v>
      </c>
      <c r="E314" s="29" t="s">
        <v>1131</v>
      </c>
      <c r="F314" s="31">
        <v>13331</v>
      </c>
      <c r="G314" s="29" t="s">
        <v>1132</v>
      </c>
      <c r="H314" s="29" t="s">
        <v>861</v>
      </c>
      <c r="I314" s="33"/>
    </row>
    <row r="315" s="1" customFormat="1" ht="54" spans="1:9">
      <c r="A315" s="30">
        <f>SUBTOTAL(103,$E$7:E315)*1</f>
        <v>294</v>
      </c>
      <c r="B315" s="29" t="s">
        <v>1133</v>
      </c>
      <c r="C315" s="35" t="s">
        <v>1134</v>
      </c>
      <c r="D315" s="28" t="s">
        <v>299</v>
      </c>
      <c r="E315" s="29" t="s">
        <v>1135</v>
      </c>
      <c r="F315" s="31">
        <v>60000</v>
      </c>
      <c r="G315" s="34" t="s">
        <v>1136</v>
      </c>
      <c r="H315" s="34" t="s">
        <v>861</v>
      </c>
      <c r="I315" s="33"/>
    </row>
    <row r="316" s="1" customFormat="1" ht="54" spans="1:9">
      <c r="A316" s="30">
        <f>SUBTOTAL(103,$E$7:E316)*1</f>
        <v>295</v>
      </c>
      <c r="B316" s="29" t="s">
        <v>1137</v>
      </c>
      <c r="C316" s="35" t="s">
        <v>1138</v>
      </c>
      <c r="D316" s="28" t="s">
        <v>15</v>
      </c>
      <c r="E316" s="29" t="s">
        <v>1139</v>
      </c>
      <c r="F316" s="31">
        <v>105246</v>
      </c>
      <c r="G316" s="34" t="s">
        <v>881</v>
      </c>
      <c r="H316" s="34" t="s">
        <v>861</v>
      </c>
      <c r="I316" s="33"/>
    </row>
    <row r="317" s="1" customFormat="1" ht="54" spans="1:9">
      <c r="A317" s="30">
        <f>SUBTOTAL(103,$E$7:E317)*1</f>
        <v>296</v>
      </c>
      <c r="B317" s="29" t="s">
        <v>1140</v>
      </c>
      <c r="C317" s="35" t="s">
        <v>1141</v>
      </c>
      <c r="D317" s="28" t="s">
        <v>15</v>
      </c>
      <c r="E317" s="29" t="s">
        <v>1142</v>
      </c>
      <c r="F317" s="31">
        <v>41034.81</v>
      </c>
      <c r="G317" s="34" t="s">
        <v>1143</v>
      </c>
      <c r="H317" s="34" t="s">
        <v>861</v>
      </c>
      <c r="I317" s="33"/>
    </row>
    <row r="318" s="1" customFormat="1" ht="54" spans="1:9">
      <c r="A318" s="30">
        <f>SUBTOTAL(103,$E$7:E318)*1</f>
        <v>297</v>
      </c>
      <c r="B318" s="29" t="s">
        <v>1144</v>
      </c>
      <c r="C318" s="35" t="s">
        <v>1145</v>
      </c>
      <c r="D318" s="28" t="s">
        <v>15</v>
      </c>
      <c r="E318" s="29" t="s">
        <v>1146</v>
      </c>
      <c r="F318" s="31">
        <v>77706</v>
      </c>
      <c r="G318" s="29" t="s">
        <v>1147</v>
      </c>
      <c r="H318" s="29" t="s">
        <v>861</v>
      </c>
      <c r="I318" s="33"/>
    </row>
    <row r="319" s="1" customFormat="1" ht="72" customHeight="1" spans="1:9">
      <c r="A319" s="30">
        <f>SUBTOTAL(103,$E$7:E319)*1</f>
        <v>298</v>
      </c>
      <c r="B319" s="29" t="s">
        <v>1148</v>
      </c>
      <c r="C319" s="35" t="s">
        <v>1149</v>
      </c>
      <c r="D319" s="28" t="s">
        <v>846</v>
      </c>
      <c r="E319" s="29" t="s">
        <v>1150</v>
      </c>
      <c r="F319" s="31">
        <v>89665</v>
      </c>
      <c r="G319" s="29" t="s">
        <v>1151</v>
      </c>
      <c r="H319" s="29" t="s">
        <v>861</v>
      </c>
      <c r="I319" s="33"/>
    </row>
    <row r="320" s="5" customFormat="1" ht="30" customHeight="1" spans="1:9">
      <c r="A320" s="24" t="s">
        <v>1152</v>
      </c>
      <c r="B320" s="26"/>
      <c r="C320" s="27">
        <f>COUNTA(按责任单位分!C321:C409)</f>
        <v>89</v>
      </c>
      <c r="D320" s="24"/>
      <c r="E320" s="26"/>
      <c r="F320" s="25">
        <f>SUM(按责任单位分!F321:F409)</f>
        <v>15008212.9</v>
      </c>
      <c r="G320" s="41"/>
      <c r="H320" s="41"/>
      <c r="I320" s="42"/>
    </row>
    <row r="321" s="5" customFormat="1" ht="54" spans="1:9">
      <c r="A321" s="30">
        <f>SUBTOTAL(103,$E$7:E321)*1</f>
        <v>299</v>
      </c>
      <c r="B321" s="29" t="s">
        <v>1153</v>
      </c>
      <c r="C321" s="35" t="s">
        <v>1154</v>
      </c>
      <c r="D321" s="28" t="s">
        <v>79</v>
      </c>
      <c r="E321" s="29" t="s">
        <v>1155</v>
      </c>
      <c r="F321" s="31">
        <v>137914.78</v>
      </c>
      <c r="G321" s="34" t="s">
        <v>1156</v>
      </c>
      <c r="H321" s="34" t="s">
        <v>1152</v>
      </c>
      <c r="I321" s="33"/>
    </row>
    <row r="322" s="1" customFormat="1" ht="27" spans="1:9">
      <c r="A322" s="30">
        <f>SUBTOTAL(103,$E$7:E322)*1</f>
        <v>300</v>
      </c>
      <c r="B322" s="29" t="s">
        <v>1157</v>
      </c>
      <c r="C322" s="35" t="s">
        <v>1158</v>
      </c>
      <c r="D322" s="28" t="s">
        <v>79</v>
      </c>
      <c r="E322" s="29" t="s">
        <v>1159</v>
      </c>
      <c r="F322" s="31">
        <v>33341</v>
      </c>
      <c r="G322" s="29" t="s">
        <v>1160</v>
      </c>
      <c r="H322" s="29" t="s">
        <v>1152</v>
      </c>
      <c r="I322" s="33"/>
    </row>
    <row r="323" s="1" customFormat="1" ht="54" spans="1:9">
      <c r="A323" s="30">
        <f>SUBTOTAL(103,$E$7:E323)*1</f>
        <v>301</v>
      </c>
      <c r="B323" s="29" t="s">
        <v>1161</v>
      </c>
      <c r="C323" s="35" t="s">
        <v>1162</v>
      </c>
      <c r="D323" s="28" t="s">
        <v>79</v>
      </c>
      <c r="E323" s="29" t="s">
        <v>1163</v>
      </c>
      <c r="F323" s="31">
        <v>96294</v>
      </c>
      <c r="G323" s="29" t="s">
        <v>1164</v>
      </c>
      <c r="H323" s="29" t="s">
        <v>1152</v>
      </c>
      <c r="I323" s="33"/>
    </row>
    <row r="324" s="1" customFormat="1" ht="54" spans="1:9">
      <c r="A324" s="30">
        <f>SUBTOTAL(103,$E$7:E324)*1</f>
        <v>302</v>
      </c>
      <c r="B324" s="29" t="s">
        <v>1165</v>
      </c>
      <c r="C324" s="35" t="s">
        <v>1166</v>
      </c>
      <c r="D324" s="28" t="s">
        <v>79</v>
      </c>
      <c r="E324" s="29" t="s">
        <v>1167</v>
      </c>
      <c r="F324" s="31">
        <v>183258.58</v>
      </c>
      <c r="G324" s="34" t="s">
        <v>1168</v>
      </c>
      <c r="H324" s="34" t="s">
        <v>1152</v>
      </c>
      <c r="I324" s="33"/>
    </row>
    <row r="325" s="1" customFormat="1" ht="54" spans="1:9">
      <c r="A325" s="30">
        <f>SUBTOTAL(103,$E$7:E325)*1</f>
        <v>303</v>
      </c>
      <c r="B325" s="29" t="s">
        <v>1169</v>
      </c>
      <c r="C325" s="35" t="s">
        <v>1170</v>
      </c>
      <c r="D325" s="28" t="s">
        <v>79</v>
      </c>
      <c r="E325" s="29" t="s">
        <v>1171</v>
      </c>
      <c r="F325" s="31">
        <v>75480.05</v>
      </c>
      <c r="G325" s="34" t="s">
        <v>1172</v>
      </c>
      <c r="H325" s="34" t="s">
        <v>1152</v>
      </c>
      <c r="I325" s="33"/>
    </row>
    <row r="326" s="1" customFormat="1" ht="40.5" spans="1:9">
      <c r="A326" s="30">
        <f>SUBTOTAL(103,$E$7:E326)*1</f>
        <v>304</v>
      </c>
      <c r="B326" s="29" t="s">
        <v>1173</v>
      </c>
      <c r="C326" s="35" t="s">
        <v>1174</v>
      </c>
      <c r="D326" s="28" t="s">
        <v>79</v>
      </c>
      <c r="E326" s="29" t="s">
        <v>1175</v>
      </c>
      <c r="F326" s="31">
        <v>73103.35</v>
      </c>
      <c r="G326" s="29" t="s">
        <v>1176</v>
      </c>
      <c r="H326" s="29" t="s">
        <v>1152</v>
      </c>
      <c r="I326" s="33"/>
    </row>
    <row r="327" s="1" customFormat="1" ht="40.5" spans="1:9">
      <c r="A327" s="30">
        <f>SUBTOTAL(103,$E$7:E327)*1</f>
        <v>305</v>
      </c>
      <c r="B327" s="29" t="s">
        <v>1177</v>
      </c>
      <c r="C327" s="35" t="s">
        <v>1178</v>
      </c>
      <c r="D327" s="28" t="s">
        <v>79</v>
      </c>
      <c r="E327" s="29" t="s">
        <v>1179</v>
      </c>
      <c r="F327" s="31">
        <v>33417</v>
      </c>
      <c r="G327" s="34" t="s">
        <v>1180</v>
      </c>
      <c r="H327" s="34" t="s">
        <v>1152</v>
      </c>
      <c r="I327" s="33"/>
    </row>
    <row r="328" s="1" customFormat="1" ht="40.5" spans="1:9">
      <c r="A328" s="30">
        <f>SUBTOTAL(103,$E$7:E328)*1</f>
        <v>306</v>
      </c>
      <c r="B328" s="29" t="s">
        <v>1181</v>
      </c>
      <c r="C328" s="35" t="s">
        <v>1182</v>
      </c>
      <c r="D328" s="28" t="s">
        <v>79</v>
      </c>
      <c r="E328" s="29" t="s">
        <v>1183</v>
      </c>
      <c r="F328" s="31">
        <v>22658</v>
      </c>
      <c r="G328" s="34" t="s">
        <v>1180</v>
      </c>
      <c r="H328" s="34" t="s">
        <v>1152</v>
      </c>
      <c r="I328" s="33"/>
    </row>
    <row r="329" s="1" customFormat="1" ht="54" spans="1:9">
      <c r="A329" s="30">
        <f>SUBTOTAL(103,$E$7:E329)*1</f>
        <v>307</v>
      </c>
      <c r="B329" s="29" t="s">
        <v>1184</v>
      </c>
      <c r="C329" s="35" t="s">
        <v>1185</v>
      </c>
      <c r="D329" s="28" t="s">
        <v>79</v>
      </c>
      <c r="E329" s="29" t="s">
        <v>1186</v>
      </c>
      <c r="F329" s="31">
        <v>34825</v>
      </c>
      <c r="G329" s="34" t="s">
        <v>1180</v>
      </c>
      <c r="H329" s="34" t="s">
        <v>1152</v>
      </c>
      <c r="I329" s="33"/>
    </row>
    <row r="330" s="1" customFormat="1" ht="40.5" spans="1:9">
      <c r="A330" s="30">
        <f>SUBTOTAL(103,$E$7:E330)*1</f>
        <v>308</v>
      </c>
      <c r="B330" s="29" t="s">
        <v>1187</v>
      </c>
      <c r="C330" s="35" t="s">
        <v>1188</v>
      </c>
      <c r="D330" s="28" t="s">
        <v>79</v>
      </c>
      <c r="E330" s="29" t="s">
        <v>1189</v>
      </c>
      <c r="F330" s="31">
        <v>22754.42</v>
      </c>
      <c r="G330" s="34" t="s">
        <v>1180</v>
      </c>
      <c r="H330" s="34" t="s">
        <v>1152</v>
      </c>
      <c r="I330" s="33"/>
    </row>
    <row r="331" s="1" customFormat="1" ht="40.5" spans="1:9">
      <c r="A331" s="30">
        <f>SUBTOTAL(103,$E$7:E331)*1</f>
        <v>309</v>
      </c>
      <c r="B331" s="29" t="s">
        <v>1190</v>
      </c>
      <c r="C331" s="35" t="s">
        <v>1191</v>
      </c>
      <c r="D331" s="28" t="s">
        <v>79</v>
      </c>
      <c r="E331" s="29" t="s">
        <v>1192</v>
      </c>
      <c r="F331" s="31">
        <v>37056.63</v>
      </c>
      <c r="G331" s="29" t="s">
        <v>1180</v>
      </c>
      <c r="H331" s="29" t="s">
        <v>1152</v>
      </c>
      <c r="I331" s="33"/>
    </row>
    <row r="332" s="1" customFormat="1" ht="40.5" spans="1:9">
      <c r="A332" s="30">
        <f>SUBTOTAL(103,$E$7:E332)*1</f>
        <v>310</v>
      </c>
      <c r="B332" s="29" t="s">
        <v>1193</v>
      </c>
      <c r="C332" s="35" t="s">
        <v>1194</v>
      </c>
      <c r="D332" s="28" t="s">
        <v>79</v>
      </c>
      <c r="E332" s="29" t="s">
        <v>1195</v>
      </c>
      <c r="F332" s="31">
        <v>60000</v>
      </c>
      <c r="G332" s="29" t="s">
        <v>1196</v>
      </c>
      <c r="H332" s="29" t="s">
        <v>1152</v>
      </c>
      <c r="I332" s="33"/>
    </row>
    <row r="333" s="1" customFormat="1" ht="54" spans="1:9">
      <c r="A333" s="30">
        <f>SUBTOTAL(103,$E$7:E333)*1</f>
        <v>311</v>
      </c>
      <c r="B333" s="29" t="s">
        <v>1197</v>
      </c>
      <c r="C333" s="35" t="s">
        <v>1198</v>
      </c>
      <c r="D333" s="28" t="s">
        <v>79</v>
      </c>
      <c r="E333" s="29" t="s">
        <v>1199</v>
      </c>
      <c r="F333" s="31">
        <v>160000</v>
      </c>
      <c r="G333" s="29" t="s">
        <v>1200</v>
      </c>
      <c r="H333" s="29" t="s">
        <v>1152</v>
      </c>
      <c r="I333" s="33"/>
    </row>
    <row r="334" s="1" customFormat="1" ht="103" customHeight="1" spans="1:9">
      <c r="A334" s="30">
        <f>SUBTOTAL(103,$E$7:E334)*1</f>
        <v>312</v>
      </c>
      <c r="B334" s="29" t="s">
        <v>1201</v>
      </c>
      <c r="C334" s="35" t="s">
        <v>1202</v>
      </c>
      <c r="D334" s="28" t="s">
        <v>79</v>
      </c>
      <c r="E334" s="29" t="s">
        <v>1203</v>
      </c>
      <c r="F334" s="31">
        <v>59545.76</v>
      </c>
      <c r="G334" s="29" t="s">
        <v>1204</v>
      </c>
      <c r="H334" s="29" t="s">
        <v>1152</v>
      </c>
      <c r="I334" s="33"/>
    </row>
    <row r="335" s="1" customFormat="1" ht="75" customHeight="1" spans="1:9">
      <c r="A335" s="30">
        <f>SUBTOTAL(103,$E$7:E335)*1</f>
        <v>313</v>
      </c>
      <c r="B335" s="29" t="s">
        <v>1205</v>
      </c>
      <c r="C335" s="35" t="s">
        <v>1206</v>
      </c>
      <c r="D335" s="28" t="s">
        <v>79</v>
      </c>
      <c r="E335" s="29" t="s">
        <v>1207</v>
      </c>
      <c r="F335" s="31">
        <v>200000</v>
      </c>
      <c r="G335" s="29" t="s">
        <v>1208</v>
      </c>
      <c r="H335" s="29" t="s">
        <v>1152</v>
      </c>
      <c r="I335" s="33"/>
    </row>
    <row r="336" s="1" customFormat="1" ht="40.5" spans="1:9">
      <c r="A336" s="30">
        <f>SUBTOTAL(103,$E$7:E336)*1</f>
        <v>314</v>
      </c>
      <c r="B336" s="29" t="s">
        <v>1209</v>
      </c>
      <c r="C336" s="35" t="s">
        <v>1210</v>
      </c>
      <c r="D336" s="28" t="s">
        <v>79</v>
      </c>
      <c r="E336" s="29" t="s">
        <v>1211</v>
      </c>
      <c r="F336" s="31">
        <v>39387.01</v>
      </c>
      <c r="G336" s="34" t="s">
        <v>1212</v>
      </c>
      <c r="H336" s="34" t="s">
        <v>1152</v>
      </c>
      <c r="I336" s="33"/>
    </row>
    <row r="337" s="1" customFormat="1" ht="67.5" spans="1:9">
      <c r="A337" s="30">
        <f>SUBTOTAL(103,$E$7:E337)*1</f>
        <v>315</v>
      </c>
      <c r="B337" s="29" t="s">
        <v>1213</v>
      </c>
      <c r="C337" s="35" t="s">
        <v>1214</v>
      </c>
      <c r="D337" s="28" t="s">
        <v>79</v>
      </c>
      <c r="E337" s="29" t="s">
        <v>1215</v>
      </c>
      <c r="F337" s="31">
        <v>51070.59</v>
      </c>
      <c r="G337" s="29" t="s">
        <v>1216</v>
      </c>
      <c r="H337" s="29" t="s">
        <v>1152</v>
      </c>
      <c r="I337" s="33"/>
    </row>
    <row r="338" s="1" customFormat="1" ht="54" spans="1:9">
      <c r="A338" s="30">
        <f>SUBTOTAL(103,$E$7:E338)*1</f>
        <v>316</v>
      </c>
      <c r="B338" s="29" t="s">
        <v>1217</v>
      </c>
      <c r="C338" s="35" t="s">
        <v>1218</v>
      </c>
      <c r="D338" s="28" t="s">
        <v>79</v>
      </c>
      <c r="E338" s="29" t="s">
        <v>1219</v>
      </c>
      <c r="F338" s="31">
        <v>153000</v>
      </c>
      <c r="G338" s="29" t="s">
        <v>1220</v>
      </c>
      <c r="H338" s="29" t="s">
        <v>1152</v>
      </c>
      <c r="I338" s="33"/>
    </row>
    <row r="339" s="1" customFormat="1" ht="54" spans="1:9">
      <c r="A339" s="30">
        <f>SUBTOTAL(103,$E$7:E339)*1</f>
        <v>317</v>
      </c>
      <c r="B339" s="29" t="s">
        <v>1221</v>
      </c>
      <c r="C339" s="35" t="s">
        <v>1222</v>
      </c>
      <c r="D339" s="28" t="s">
        <v>79</v>
      </c>
      <c r="E339" s="29" t="s">
        <v>1223</v>
      </c>
      <c r="F339" s="31">
        <v>36600</v>
      </c>
      <c r="G339" s="29" t="s">
        <v>1224</v>
      </c>
      <c r="H339" s="29" t="s">
        <v>1152</v>
      </c>
      <c r="I339" s="33"/>
    </row>
    <row r="340" s="1" customFormat="1" ht="54" spans="1:9">
      <c r="A340" s="30">
        <f>SUBTOTAL(103,$E$7:E340)*1</f>
        <v>318</v>
      </c>
      <c r="B340" s="29" t="s">
        <v>1225</v>
      </c>
      <c r="C340" s="35" t="s">
        <v>1226</v>
      </c>
      <c r="D340" s="28" t="s">
        <v>79</v>
      </c>
      <c r="E340" s="29" t="s">
        <v>1227</v>
      </c>
      <c r="F340" s="31">
        <v>69654</v>
      </c>
      <c r="G340" s="29" t="s">
        <v>1224</v>
      </c>
      <c r="H340" s="29" t="s">
        <v>1152</v>
      </c>
      <c r="I340" s="33"/>
    </row>
    <row r="341" s="1" customFormat="1" ht="40.5" spans="1:9">
      <c r="A341" s="30">
        <f>SUBTOTAL(103,$E$7:E341)*1</f>
        <v>319</v>
      </c>
      <c r="B341" s="29" t="s">
        <v>1228</v>
      </c>
      <c r="C341" s="35" t="s">
        <v>1229</v>
      </c>
      <c r="D341" s="28" t="s">
        <v>79</v>
      </c>
      <c r="E341" s="29" t="s">
        <v>1230</v>
      </c>
      <c r="F341" s="31">
        <v>22879.93</v>
      </c>
      <c r="G341" s="29" t="s">
        <v>1224</v>
      </c>
      <c r="H341" s="29" t="s">
        <v>1152</v>
      </c>
      <c r="I341" s="33"/>
    </row>
    <row r="342" s="1" customFormat="1" ht="40.5" spans="1:9">
      <c r="A342" s="30">
        <f>SUBTOTAL(103,$E$7:E342)*1</f>
        <v>320</v>
      </c>
      <c r="B342" s="29" t="s">
        <v>1231</v>
      </c>
      <c r="C342" s="35" t="s">
        <v>1232</v>
      </c>
      <c r="D342" s="28" t="s">
        <v>79</v>
      </c>
      <c r="E342" s="29" t="s">
        <v>1233</v>
      </c>
      <c r="F342" s="31">
        <v>22908.62</v>
      </c>
      <c r="G342" s="29" t="s">
        <v>1224</v>
      </c>
      <c r="H342" s="29" t="s">
        <v>1152</v>
      </c>
      <c r="I342" s="33"/>
    </row>
    <row r="343" s="1" customFormat="1" ht="67.5" spans="1:9">
      <c r="A343" s="30">
        <f>SUBTOTAL(103,$E$7:E343)*1</f>
        <v>321</v>
      </c>
      <c r="B343" s="29" t="s">
        <v>1234</v>
      </c>
      <c r="C343" s="35" t="s">
        <v>1235</v>
      </c>
      <c r="D343" s="28" t="s">
        <v>79</v>
      </c>
      <c r="E343" s="29" t="s">
        <v>1236</v>
      </c>
      <c r="F343" s="31">
        <v>69804.79</v>
      </c>
      <c r="G343" s="34" t="s">
        <v>1237</v>
      </c>
      <c r="H343" s="34" t="s">
        <v>1152</v>
      </c>
      <c r="I343" s="33"/>
    </row>
    <row r="344" s="1" customFormat="1" ht="40.5" spans="1:9">
      <c r="A344" s="30">
        <f>SUBTOTAL(103,$E$7:E344)*1</f>
        <v>322</v>
      </c>
      <c r="B344" s="29" t="s">
        <v>1238</v>
      </c>
      <c r="C344" s="35" t="s">
        <v>1239</v>
      </c>
      <c r="D344" s="28" t="s">
        <v>79</v>
      </c>
      <c r="E344" s="29" t="s">
        <v>1240</v>
      </c>
      <c r="F344" s="31">
        <v>450000</v>
      </c>
      <c r="G344" s="29" t="s">
        <v>1241</v>
      </c>
      <c r="H344" s="29" t="s">
        <v>1152</v>
      </c>
      <c r="I344" s="33"/>
    </row>
    <row r="345" s="1" customFormat="1" ht="40.5" spans="1:9">
      <c r="A345" s="30">
        <f>SUBTOTAL(103,$E$7:E345)*1</f>
        <v>323</v>
      </c>
      <c r="B345" s="29" t="s">
        <v>1242</v>
      </c>
      <c r="C345" s="35" t="s">
        <v>1243</v>
      </c>
      <c r="D345" s="28" t="s">
        <v>79</v>
      </c>
      <c r="E345" s="29" t="s">
        <v>1244</v>
      </c>
      <c r="F345" s="31">
        <v>95369</v>
      </c>
      <c r="G345" s="29" t="s">
        <v>1245</v>
      </c>
      <c r="H345" s="29" t="s">
        <v>1152</v>
      </c>
      <c r="I345" s="33"/>
    </row>
    <row r="346" s="1" customFormat="1" ht="40.5" spans="1:9">
      <c r="A346" s="30">
        <f>SUBTOTAL(103,$E$7:E346)*1</f>
        <v>324</v>
      </c>
      <c r="B346" s="29" t="s">
        <v>1246</v>
      </c>
      <c r="C346" s="35" t="s">
        <v>1247</v>
      </c>
      <c r="D346" s="28" t="s">
        <v>79</v>
      </c>
      <c r="E346" s="29" t="s">
        <v>1248</v>
      </c>
      <c r="F346" s="31">
        <v>70000</v>
      </c>
      <c r="G346" s="29" t="s">
        <v>1249</v>
      </c>
      <c r="H346" s="29" t="s">
        <v>1152</v>
      </c>
      <c r="I346" s="33"/>
    </row>
    <row r="347" s="1" customFormat="1" ht="54" spans="1:9">
      <c r="A347" s="30">
        <f>SUBTOTAL(103,$E$7:E347)*1</f>
        <v>325</v>
      </c>
      <c r="B347" s="29" t="s">
        <v>1250</v>
      </c>
      <c r="C347" s="35" t="s">
        <v>1251</v>
      </c>
      <c r="D347" s="28" t="s">
        <v>79</v>
      </c>
      <c r="E347" s="29" t="s">
        <v>1252</v>
      </c>
      <c r="F347" s="31">
        <v>64856.62</v>
      </c>
      <c r="G347" s="29" t="s">
        <v>1253</v>
      </c>
      <c r="H347" s="29" t="s">
        <v>1152</v>
      </c>
      <c r="I347" s="33"/>
    </row>
    <row r="348" s="1" customFormat="1" ht="40.5" spans="1:9">
      <c r="A348" s="30">
        <f>SUBTOTAL(103,$E$7:E348)*1</f>
        <v>326</v>
      </c>
      <c r="B348" s="29" t="s">
        <v>1254</v>
      </c>
      <c r="C348" s="35" t="s">
        <v>1255</v>
      </c>
      <c r="D348" s="28" t="s">
        <v>79</v>
      </c>
      <c r="E348" s="29" t="s">
        <v>1256</v>
      </c>
      <c r="F348" s="31">
        <v>15084.5</v>
      </c>
      <c r="G348" s="34" t="s">
        <v>1257</v>
      </c>
      <c r="H348" s="34" t="s">
        <v>1152</v>
      </c>
      <c r="I348" s="33"/>
    </row>
    <row r="349" s="1" customFormat="1" ht="127" customHeight="1" spans="1:9">
      <c r="A349" s="30">
        <f>SUBTOTAL(103,$E$7:E349)*1</f>
        <v>327</v>
      </c>
      <c r="B349" s="29" t="s">
        <v>1258</v>
      </c>
      <c r="C349" s="35" t="s">
        <v>1259</v>
      </c>
      <c r="D349" s="28" t="s">
        <v>79</v>
      </c>
      <c r="E349" s="29" t="s">
        <v>1260</v>
      </c>
      <c r="F349" s="31">
        <v>42141</v>
      </c>
      <c r="G349" s="29" t="s">
        <v>1261</v>
      </c>
      <c r="H349" s="29" t="s">
        <v>1152</v>
      </c>
      <c r="I349" s="33"/>
    </row>
    <row r="350" s="1" customFormat="1" ht="27" spans="1:9">
      <c r="A350" s="30">
        <f>SUBTOTAL(103,$E$7:E350)*1</f>
        <v>328</v>
      </c>
      <c r="B350" s="29" t="s">
        <v>1262</v>
      </c>
      <c r="C350" s="35" t="s">
        <v>1263</v>
      </c>
      <c r="D350" s="28" t="s">
        <v>79</v>
      </c>
      <c r="E350" s="29" t="s">
        <v>1264</v>
      </c>
      <c r="F350" s="31">
        <v>51215</v>
      </c>
      <c r="G350" s="34" t="s">
        <v>1265</v>
      </c>
      <c r="H350" s="34" t="s">
        <v>1152</v>
      </c>
      <c r="I350" s="33"/>
    </row>
    <row r="351" s="1" customFormat="1" ht="27" spans="1:9">
      <c r="A351" s="30">
        <f>SUBTOTAL(103,$E$7:E351)*1</f>
        <v>329</v>
      </c>
      <c r="B351" s="29" t="s">
        <v>1266</v>
      </c>
      <c r="C351" s="35" t="s">
        <v>1267</v>
      </c>
      <c r="D351" s="28" t="s">
        <v>79</v>
      </c>
      <c r="E351" s="29" t="s">
        <v>1268</v>
      </c>
      <c r="F351" s="31">
        <v>58581</v>
      </c>
      <c r="G351" s="34" t="s">
        <v>1265</v>
      </c>
      <c r="H351" s="34" t="s">
        <v>1152</v>
      </c>
      <c r="I351" s="33"/>
    </row>
    <row r="352" s="1" customFormat="1" ht="40.5" spans="1:9">
      <c r="A352" s="30">
        <f>SUBTOTAL(103,$E$7:E352)*1</f>
        <v>330</v>
      </c>
      <c r="B352" s="29" t="s">
        <v>1269</v>
      </c>
      <c r="C352" s="35" t="s">
        <v>1270</v>
      </c>
      <c r="D352" s="28" t="s">
        <v>79</v>
      </c>
      <c r="E352" s="29" t="s">
        <v>1271</v>
      </c>
      <c r="F352" s="31">
        <v>50641.16</v>
      </c>
      <c r="G352" s="34" t="s">
        <v>1272</v>
      </c>
      <c r="H352" s="34" t="s">
        <v>1152</v>
      </c>
      <c r="I352" s="33"/>
    </row>
    <row r="353" s="1" customFormat="1" ht="40.5" spans="1:9">
      <c r="A353" s="30">
        <f>SUBTOTAL(103,$E$7:E353)*1</f>
        <v>331</v>
      </c>
      <c r="B353" s="29" t="s">
        <v>1273</v>
      </c>
      <c r="C353" s="35" t="s">
        <v>1274</v>
      </c>
      <c r="D353" s="28" t="s">
        <v>79</v>
      </c>
      <c r="E353" s="29" t="s">
        <v>1275</v>
      </c>
      <c r="F353" s="31">
        <v>89004</v>
      </c>
      <c r="G353" s="34" t="s">
        <v>1276</v>
      </c>
      <c r="H353" s="34" t="s">
        <v>1152</v>
      </c>
      <c r="I353" s="33"/>
    </row>
    <row r="354" s="1" customFormat="1" ht="114" customHeight="1" spans="1:9">
      <c r="A354" s="30">
        <f>SUBTOTAL(103,$E$7:E354)*1</f>
        <v>332</v>
      </c>
      <c r="B354" s="29" t="s">
        <v>1277</v>
      </c>
      <c r="C354" s="35" t="s">
        <v>1278</v>
      </c>
      <c r="D354" s="28" t="s">
        <v>79</v>
      </c>
      <c r="E354" s="29" t="s">
        <v>1279</v>
      </c>
      <c r="F354" s="31">
        <v>46252</v>
      </c>
      <c r="G354" s="29" t="s">
        <v>1280</v>
      </c>
      <c r="H354" s="29" t="s">
        <v>1152</v>
      </c>
      <c r="I354" s="33"/>
    </row>
    <row r="355" s="1" customFormat="1" ht="85" customHeight="1" spans="1:9">
      <c r="A355" s="30">
        <f>SUBTOTAL(103,$E$7:E355)*1</f>
        <v>333</v>
      </c>
      <c r="B355" s="29" t="s">
        <v>1281</v>
      </c>
      <c r="C355" s="35" t="s">
        <v>1282</v>
      </c>
      <c r="D355" s="28" t="s">
        <v>79</v>
      </c>
      <c r="E355" s="29" t="s">
        <v>1283</v>
      </c>
      <c r="F355" s="31">
        <v>1000000</v>
      </c>
      <c r="G355" s="29" t="s">
        <v>1284</v>
      </c>
      <c r="H355" s="29" t="s">
        <v>1152</v>
      </c>
      <c r="I355" s="33"/>
    </row>
    <row r="356" s="1" customFormat="1" ht="40.5" spans="1:9">
      <c r="A356" s="30">
        <f>SUBTOTAL(103,$E$7:E356)*1</f>
        <v>334</v>
      </c>
      <c r="B356" s="29" t="s">
        <v>1285</v>
      </c>
      <c r="C356" s="35" t="s">
        <v>1286</v>
      </c>
      <c r="D356" s="28" t="s">
        <v>79</v>
      </c>
      <c r="E356" s="29" t="s">
        <v>1287</v>
      </c>
      <c r="F356" s="31">
        <v>102090.97</v>
      </c>
      <c r="G356" s="34" t="s">
        <v>1288</v>
      </c>
      <c r="H356" s="34" t="s">
        <v>1152</v>
      </c>
      <c r="I356" s="33"/>
    </row>
    <row r="357" s="1" customFormat="1" ht="40.5" spans="1:9">
      <c r="A357" s="30">
        <f>SUBTOTAL(103,$E$7:E357)*1</f>
        <v>335</v>
      </c>
      <c r="B357" s="29" t="s">
        <v>1289</v>
      </c>
      <c r="C357" s="35" t="s">
        <v>1290</v>
      </c>
      <c r="D357" s="28" t="s">
        <v>79</v>
      </c>
      <c r="E357" s="29" t="s">
        <v>1291</v>
      </c>
      <c r="F357" s="31">
        <v>139567</v>
      </c>
      <c r="G357" s="34" t="s">
        <v>1292</v>
      </c>
      <c r="H357" s="34" t="s">
        <v>1152</v>
      </c>
      <c r="I357" s="33"/>
    </row>
    <row r="358" s="1" customFormat="1" ht="40.5" spans="1:9">
      <c r="A358" s="30">
        <f>SUBTOTAL(103,$E$7:E358)*1</f>
        <v>336</v>
      </c>
      <c r="B358" s="29" t="s">
        <v>1293</v>
      </c>
      <c r="C358" s="35" t="s">
        <v>1294</v>
      </c>
      <c r="D358" s="28" t="s">
        <v>79</v>
      </c>
      <c r="E358" s="29" t="s">
        <v>1295</v>
      </c>
      <c r="F358" s="31">
        <v>31075.88</v>
      </c>
      <c r="G358" s="34" t="s">
        <v>1296</v>
      </c>
      <c r="H358" s="34" t="s">
        <v>1152</v>
      </c>
      <c r="I358" s="33"/>
    </row>
    <row r="359" s="1" customFormat="1" ht="54" customHeight="1" spans="1:9">
      <c r="A359" s="30">
        <f>SUBTOTAL(103,$E$7:E359)*1</f>
        <v>337</v>
      </c>
      <c r="B359" s="29" t="s">
        <v>1297</v>
      </c>
      <c r="C359" s="35" t="s">
        <v>1298</v>
      </c>
      <c r="D359" s="28" t="s">
        <v>299</v>
      </c>
      <c r="E359" s="29" t="s">
        <v>1299</v>
      </c>
      <c r="F359" s="31">
        <v>200000</v>
      </c>
      <c r="G359" s="29" t="s">
        <v>1300</v>
      </c>
      <c r="H359" s="29" t="s">
        <v>1152</v>
      </c>
      <c r="I359" s="33"/>
    </row>
    <row r="360" s="1" customFormat="1" ht="54" spans="1:9">
      <c r="A360" s="30">
        <f>SUBTOTAL(103,$E$7:E360)*1</f>
        <v>338</v>
      </c>
      <c r="B360" s="29" t="s">
        <v>1301</v>
      </c>
      <c r="C360" s="35" t="s">
        <v>1302</v>
      </c>
      <c r="D360" s="28" t="s">
        <v>299</v>
      </c>
      <c r="E360" s="29" t="s">
        <v>1303</v>
      </c>
      <c r="F360" s="31">
        <v>30000</v>
      </c>
      <c r="G360" s="29" t="s">
        <v>1304</v>
      </c>
      <c r="H360" s="29" t="s">
        <v>1152</v>
      </c>
      <c r="I360" s="33"/>
    </row>
    <row r="361" s="1" customFormat="1" ht="56" customHeight="1" spans="1:9">
      <c r="A361" s="30">
        <f>SUBTOTAL(103,$E$7:E361)*1</f>
        <v>339</v>
      </c>
      <c r="B361" s="29" t="s">
        <v>1305</v>
      </c>
      <c r="C361" s="35" t="s">
        <v>1306</v>
      </c>
      <c r="D361" s="28" t="s">
        <v>299</v>
      </c>
      <c r="E361" s="29" t="s">
        <v>1307</v>
      </c>
      <c r="F361" s="31">
        <v>20000</v>
      </c>
      <c r="G361" s="29" t="s">
        <v>1308</v>
      </c>
      <c r="H361" s="29" t="s">
        <v>1152</v>
      </c>
      <c r="I361" s="33"/>
    </row>
    <row r="362" s="1" customFormat="1" ht="85" customHeight="1" spans="1:9">
      <c r="A362" s="30">
        <f>SUBTOTAL(103,$E$7:E362)*1</f>
        <v>340</v>
      </c>
      <c r="B362" s="29" t="s">
        <v>1309</v>
      </c>
      <c r="C362" s="35" t="s">
        <v>1310</v>
      </c>
      <c r="D362" s="28" t="s">
        <v>299</v>
      </c>
      <c r="E362" s="29" t="s">
        <v>1311</v>
      </c>
      <c r="F362" s="31">
        <v>49973.7</v>
      </c>
      <c r="G362" s="34" t="s">
        <v>1312</v>
      </c>
      <c r="H362" s="34" t="s">
        <v>1152</v>
      </c>
      <c r="I362" s="33"/>
    </row>
    <row r="363" s="1" customFormat="1" ht="62" customHeight="1" spans="1:9">
      <c r="A363" s="30">
        <f>SUBTOTAL(103,$E$7:E363)*1</f>
        <v>341</v>
      </c>
      <c r="B363" s="29" t="s">
        <v>1313</v>
      </c>
      <c r="C363" s="35" t="s">
        <v>1314</v>
      </c>
      <c r="D363" s="28" t="s">
        <v>299</v>
      </c>
      <c r="E363" s="29" t="s">
        <v>1315</v>
      </c>
      <c r="F363" s="31">
        <v>120000</v>
      </c>
      <c r="G363" s="29" t="s">
        <v>1316</v>
      </c>
      <c r="H363" s="29" t="s">
        <v>1152</v>
      </c>
      <c r="I363" s="33"/>
    </row>
    <row r="364" s="1" customFormat="1" ht="95" customHeight="1" spans="1:9">
      <c r="A364" s="30">
        <f>SUBTOTAL(103,$E$7:E364)*1</f>
        <v>342</v>
      </c>
      <c r="B364" s="29" t="s">
        <v>1317</v>
      </c>
      <c r="C364" s="35" t="s">
        <v>1318</v>
      </c>
      <c r="D364" s="28" t="s">
        <v>299</v>
      </c>
      <c r="E364" s="29" t="s">
        <v>1319</v>
      </c>
      <c r="F364" s="31">
        <v>20000</v>
      </c>
      <c r="G364" s="29" t="s">
        <v>1320</v>
      </c>
      <c r="H364" s="29" t="s">
        <v>1152</v>
      </c>
      <c r="I364" s="33"/>
    </row>
    <row r="365" s="1" customFormat="1" ht="69" customHeight="1" spans="1:9">
      <c r="A365" s="30">
        <f>SUBTOTAL(103,$E$7:E365)*1</f>
        <v>343</v>
      </c>
      <c r="B365" s="29" t="s">
        <v>1321</v>
      </c>
      <c r="C365" s="35" t="s">
        <v>1322</v>
      </c>
      <c r="D365" s="28" t="s">
        <v>299</v>
      </c>
      <c r="E365" s="29" t="s">
        <v>1323</v>
      </c>
      <c r="F365" s="31">
        <v>97000</v>
      </c>
      <c r="G365" s="29" t="s">
        <v>1164</v>
      </c>
      <c r="H365" s="29" t="s">
        <v>1152</v>
      </c>
      <c r="I365" s="33"/>
    </row>
    <row r="366" s="1" customFormat="1" ht="67" customHeight="1" spans="1:9">
      <c r="A366" s="30">
        <f>SUBTOTAL(103,$E$7:E366)*1</f>
        <v>344</v>
      </c>
      <c r="B366" s="29" t="s">
        <v>1324</v>
      </c>
      <c r="C366" s="35" t="s">
        <v>1325</v>
      </c>
      <c r="D366" s="28" t="s">
        <v>299</v>
      </c>
      <c r="E366" s="29" t="s">
        <v>1326</v>
      </c>
      <c r="F366" s="31">
        <v>47064.29</v>
      </c>
      <c r="G366" s="29" t="s">
        <v>1327</v>
      </c>
      <c r="H366" s="29" t="s">
        <v>1152</v>
      </c>
      <c r="I366" s="33"/>
    </row>
    <row r="367" s="1" customFormat="1" ht="54" spans="1:9">
      <c r="A367" s="30">
        <f>SUBTOTAL(103,$E$7:E367)*1</f>
        <v>345</v>
      </c>
      <c r="B367" s="29" t="s">
        <v>1328</v>
      </c>
      <c r="C367" s="35" t="s">
        <v>1329</v>
      </c>
      <c r="D367" s="28" t="s">
        <v>299</v>
      </c>
      <c r="E367" s="29" t="s">
        <v>1330</v>
      </c>
      <c r="F367" s="31">
        <v>16000</v>
      </c>
      <c r="G367" s="34" t="s">
        <v>1331</v>
      </c>
      <c r="H367" s="34" t="s">
        <v>1152</v>
      </c>
      <c r="I367" s="33"/>
    </row>
    <row r="368" s="1" customFormat="1" ht="67.5" spans="1:9">
      <c r="A368" s="30">
        <f>SUBTOTAL(103,$E$7:E368)*1</f>
        <v>346</v>
      </c>
      <c r="B368" s="29" t="s">
        <v>1332</v>
      </c>
      <c r="C368" s="35" t="s">
        <v>1333</v>
      </c>
      <c r="D368" s="28" t="s">
        <v>299</v>
      </c>
      <c r="E368" s="29" t="s">
        <v>1334</v>
      </c>
      <c r="F368" s="31">
        <v>15000</v>
      </c>
      <c r="G368" s="29" t="s">
        <v>1335</v>
      </c>
      <c r="H368" s="29" t="s">
        <v>1152</v>
      </c>
      <c r="I368" s="33"/>
    </row>
    <row r="369" s="1" customFormat="1" ht="40.5" spans="1:9">
      <c r="A369" s="30">
        <f>SUBTOTAL(103,$E$7:E369)*1</f>
        <v>347</v>
      </c>
      <c r="B369" s="29" t="s">
        <v>1336</v>
      </c>
      <c r="C369" s="35" t="s">
        <v>1337</v>
      </c>
      <c r="D369" s="28" t="s">
        <v>299</v>
      </c>
      <c r="E369" s="29" t="s">
        <v>1338</v>
      </c>
      <c r="F369" s="31">
        <v>320000</v>
      </c>
      <c r="G369" s="29" t="s">
        <v>1339</v>
      </c>
      <c r="H369" s="29" t="s">
        <v>1152</v>
      </c>
      <c r="I369" s="33"/>
    </row>
    <row r="370" s="1" customFormat="1" ht="40.5" spans="1:9">
      <c r="A370" s="30">
        <f>SUBTOTAL(103,$E$7:E370)*1</f>
        <v>348</v>
      </c>
      <c r="B370" s="29" t="s">
        <v>1340</v>
      </c>
      <c r="C370" s="35" t="s">
        <v>1341</v>
      </c>
      <c r="D370" s="28" t="s">
        <v>299</v>
      </c>
      <c r="E370" s="29" t="s">
        <v>1342</v>
      </c>
      <c r="F370" s="31">
        <v>20000</v>
      </c>
      <c r="G370" s="29" t="s">
        <v>1343</v>
      </c>
      <c r="H370" s="29" t="s">
        <v>1152</v>
      </c>
      <c r="I370" s="33"/>
    </row>
    <row r="371" s="1" customFormat="1" ht="40.5" spans="1:9">
      <c r="A371" s="30">
        <f>SUBTOTAL(103,$E$7:E371)*1</f>
        <v>349</v>
      </c>
      <c r="B371" s="29" t="s">
        <v>1344</v>
      </c>
      <c r="C371" s="35" t="s">
        <v>1345</v>
      </c>
      <c r="D371" s="28" t="s">
        <v>299</v>
      </c>
      <c r="E371" s="29" t="s">
        <v>1346</v>
      </c>
      <c r="F371" s="31">
        <v>49000</v>
      </c>
      <c r="G371" s="34" t="s">
        <v>1347</v>
      </c>
      <c r="H371" s="34" t="s">
        <v>1152</v>
      </c>
      <c r="I371" s="33"/>
    </row>
    <row r="372" s="1" customFormat="1" ht="67.5" spans="1:9">
      <c r="A372" s="30">
        <f>SUBTOTAL(103,$E$7:E372)*1</f>
        <v>350</v>
      </c>
      <c r="B372" s="29" t="s">
        <v>1348</v>
      </c>
      <c r="C372" s="35" t="s">
        <v>1349</v>
      </c>
      <c r="D372" s="28" t="s">
        <v>299</v>
      </c>
      <c r="E372" s="29" t="s">
        <v>1350</v>
      </c>
      <c r="F372" s="31">
        <v>100539</v>
      </c>
      <c r="G372" s="29" t="s">
        <v>1351</v>
      </c>
      <c r="H372" s="29" t="s">
        <v>1152</v>
      </c>
      <c r="I372" s="33"/>
    </row>
    <row r="373" s="1" customFormat="1" ht="57" customHeight="1" spans="1:9">
      <c r="A373" s="30">
        <f>SUBTOTAL(103,$E$7:E373)*1</f>
        <v>351</v>
      </c>
      <c r="B373" s="29" t="s">
        <v>1352</v>
      </c>
      <c r="C373" s="35" t="s">
        <v>1353</v>
      </c>
      <c r="D373" s="28" t="s">
        <v>299</v>
      </c>
      <c r="E373" s="29" t="s">
        <v>1354</v>
      </c>
      <c r="F373" s="31">
        <v>650000</v>
      </c>
      <c r="G373" s="29" t="s">
        <v>1355</v>
      </c>
      <c r="H373" s="29" t="s">
        <v>1152</v>
      </c>
      <c r="I373" s="33"/>
    </row>
    <row r="374" s="1" customFormat="1" ht="57" customHeight="1" spans="1:9">
      <c r="A374" s="30">
        <f>SUBTOTAL(103,$E$7:E374)*1</f>
        <v>352</v>
      </c>
      <c r="B374" s="29" t="s">
        <v>1356</v>
      </c>
      <c r="C374" s="35" t="s">
        <v>1357</v>
      </c>
      <c r="D374" s="28" t="s">
        <v>299</v>
      </c>
      <c r="E374" s="29" t="s">
        <v>1358</v>
      </c>
      <c r="F374" s="31">
        <v>25000</v>
      </c>
      <c r="G374" s="29" t="s">
        <v>1359</v>
      </c>
      <c r="H374" s="29" t="s">
        <v>1152</v>
      </c>
      <c r="I374" s="33"/>
    </row>
    <row r="375" s="1" customFormat="1" ht="76" customHeight="1" spans="1:9">
      <c r="A375" s="30">
        <f>SUBTOTAL(103,$E$7:E375)*1</f>
        <v>353</v>
      </c>
      <c r="B375" s="29" t="s">
        <v>1360</v>
      </c>
      <c r="C375" s="35" t="s">
        <v>1361</v>
      </c>
      <c r="D375" s="28" t="s">
        <v>299</v>
      </c>
      <c r="E375" s="29" t="s">
        <v>1362</v>
      </c>
      <c r="F375" s="31">
        <v>400000</v>
      </c>
      <c r="G375" s="34" t="s">
        <v>1363</v>
      </c>
      <c r="H375" s="34" t="s">
        <v>1152</v>
      </c>
      <c r="I375" s="33"/>
    </row>
    <row r="376" s="1" customFormat="1" ht="53" customHeight="1" spans="1:9">
      <c r="A376" s="30">
        <f>SUBTOTAL(103,$E$7:E376)*1</f>
        <v>354</v>
      </c>
      <c r="B376" s="29" t="s">
        <v>1364</v>
      </c>
      <c r="C376" s="35" t="s">
        <v>1365</v>
      </c>
      <c r="D376" s="28" t="s">
        <v>299</v>
      </c>
      <c r="E376" s="29" t="s">
        <v>1366</v>
      </c>
      <c r="F376" s="31">
        <v>400000</v>
      </c>
      <c r="G376" s="29" t="s">
        <v>1367</v>
      </c>
      <c r="H376" s="29" t="s">
        <v>1152</v>
      </c>
      <c r="I376" s="33"/>
    </row>
    <row r="377" s="1" customFormat="1" ht="40.5" spans="1:9">
      <c r="A377" s="30">
        <f>SUBTOTAL(103,$E$7:E377)*1</f>
        <v>355</v>
      </c>
      <c r="B377" s="29" t="s">
        <v>1368</v>
      </c>
      <c r="C377" s="35" t="s">
        <v>1369</v>
      </c>
      <c r="D377" s="28" t="s">
        <v>299</v>
      </c>
      <c r="E377" s="29" t="s">
        <v>1370</v>
      </c>
      <c r="F377" s="31">
        <v>50000</v>
      </c>
      <c r="G377" s="34" t="s">
        <v>1371</v>
      </c>
      <c r="H377" s="34" t="s">
        <v>1152</v>
      </c>
      <c r="I377" s="33"/>
    </row>
    <row r="378" s="1" customFormat="1" ht="40.5" spans="1:9">
      <c r="A378" s="30">
        <f>SUBTOTAL(103,$E$7:E378)*1</f>
        <v>356</v>
      </c>
      <c r="B378" s="29" t="s">
        <v>1372</v>
      </c>
      <c r="C378" s="35" t="s">
        <v>1373</v>
      </c>
      <c r="D378" s="28" t="s">
        <v>299</v>
      </c>
      <c r="E378" s="29" t="s">
        <v>1374</v>
      </c>
      <c r="F378" s="31">
        <v>50000</v>
      </c>
      <c r="G378" s="29" t="s">
        <v>1375</v>
      </c>
      <c r="H378" s="29" t="s">
        <v>1152</v>
      </c>
      <c r="I378" s="33"/>
    </row>
    <row r="379" s="1" customFormat="1" ht="67" customHeight="1" spans="1:9">
      <c r="A379" s="30">
        <f>SUBTOTAL(103,$E$7:E379)*1</f>
        <v>357</v>
      </c>
      <c r="B379" s="29" t="s">
        <v>1376</v>
      </c>
      <c r="C379" s="35" t="s">
        <v>1377</v>
      </c>
      <c r="D379" s="28" t="s">
        <v>299</v>
      </c>
      <c r="E379" s="29" t="s">
        <v>1378</v>
      </c>
      <c r="F379" s="31">
        <v>280198.04</v>
      </c>
      <c r="G379" s="34" t="s">
        <v>1379</v>
      </c>
      <c r="H379" s="34" t="s">
        <v>1152</v>
      </c>
      <c r="I379" s="33"/>
    </row>
    <row r="380" s="1" customFormat="1" ht="117" customHeight="1" spans="1:9">
      <c r="A380" s="30">
        <f>SUBTOTAL(103,$E$7:E380)*1</f>
        <v>358</v>
      </c>
      <c r="B380" s="29" t="s">
        <v>1380</v>
      </c>
      <c r="C380" s="35" t="s">
        <v>1381</v>
      </c>
      <c r="D380" s="28" t="s">
        <v>299</v>
      </c>
      <c r="E380" s="29" t="s">
        <v>1382</v>
      </c>
      <c r="F380" s="31">
        <v>600000</v>
      </c>
      <c r="G380" s="34" t="s">
        <v>1180</v>
      </c>
      <c r="H380" s="34" t="s">
        <v>1152</v>
      </c>
      <c r="I380" s="33"/>
    </row>
    <row r="381" s="1" customFormat="1" ht="76" customHeight="1" spans="1:9">
      <c r="A381" s="30">
        <f>SUBTOTAL(103,$E$7:E381)*1</f>
        <v>359</v>
      </c>
      <c r="B381" s="29" t="s">
        <v>1383</v>
      </c>
      <c r="C381" s="35" t="s">
        <v>1384</v>
      </c>
      <c r="D381" s="28" t="s">
        <v>299</v>
      </c>
      <c r="E381" s="29" t="s">
        <v>1385</v>
      </c>
      <c r="F381" s="31">
        <v>276000</v>
      </c>
      <c r="G381" s="29" t="s">
        <v>1180</v>
      </c>
      <c r="H381" s="29" t="s">
        <v>1152</v>
      </c>
      <c r="I381" s="33"/>
    </row>
    <row r="382" s="1" customFormat="1" ht="54" spans="1:9">
      <c r="A382" s="30">
        <f>SUBTOTAL(103,$E$7:E382)*1</f>
        <v>360</v>
      </c>
      <c r="B382" s="29" t="s">
        <v>1386</v>
      </c>
      <c r="C382" s="35" t="s">
        <v>1387</v>
      </c>
      <c r="D382" s="28" t="s">
        <v>299</v>
      </c>
      <c r="E382" s="29" t="s">
        <v>1388</v>
      </c>
      <c r="F382" s="31">
        <v>128000</v>
      </c>
      <c r="G382" s="34" t="s">
        <v>1389</v>
      </c>
      <c r="H382" s="34" t="s">
        <v>1152</v>
      </c>
      <c r="I382" s="33"/>
    </row>
    <row r="383" s="1" customFormat="1" ht="54" spans="1:9">
      <c r="A383" s="30">
        <f>SUBTOTAL(103,$E$7:E383)*1</f>
        <v>361</v>
      </c>
      <c r="B383" s="29" t="s">
        <v>1390</v>
      </c>
      <c r="C383" s="35" t="s">
        <v>1391</v>
      </c>
      <c r="D383" s="28" t="s">
        <v>299</v>
      </c>
      <c r="E383" s="29" t="s">
        <v>1392</v>
      </c>
      <c r="F383" s="31">
        <v>200000</v>
      </c>
      <c r="G383" s="29" t="s">
        <v>1393</v>
      </c>
      <c r="H383" s="29" t="s">
        <v>1152</v>
      </c>
      <c r="I383" s="33"/>
    </row>
    <row r="384" s="1" customFormat="1" ht="54" spans="1:9">
      <c r="A384" s="30">
        <f>SUBTOTAL(103,$E$7:E384)*1</f>
        <v>362</v>
      </c>
      <c r="B384" s="29" t="s">
        <v>1394</v>
      </c>
      <c r="C384" s="35" t="s">
        <v>1395</v>
      </c>
      <c r="D384" s="28" t="s">
        <v>299</v>
      </c>
      <c r="E384" s="29" t="s">
        <v>1396</v>
      </c>
      <c r="F384" s="31">
        <v>22000</v>
      </c>
      <c r="G384" s="29" t="s">
        <v>1397</v>
      </c>
      <c r="H384" s="29" t="s">
        <v>1152</v>
      </c>
      <c r="I384" s="33"/>
    </row>
    <row r="385" s="1" customFormat="1" ht="62" customHeight="1" spans="1:9">
      <c r="A385" s="30">
        <f>SUBTOTAL(103,$E$7:E385)*1</f>
        <v>363</v>
      </c>
      <c r="B385" s="29" t="s">
        <v>1398</v>
      </c>
      <c r="C385" s="35" t="s">
        <v>1399</v>
      </c>
      <c r="D385" s="28" t="s">
        <v>299</v>
      </c>
      <c r="E385" s="29" t="s">
        <v>1400</v>
      </c>
      <c r="F385" s="31">
        <v>35000</v>
      </c>
      <c r="G385" s="29" t="s">
        <v>1401</v>
      </c>
      <c r="H385" s="29" t="s">
        <v>1152</v>
      </c>
      <c r="I385" s="33"/>
    </row>
    <row r="386" s="1" customFormat="1" ht="40.5" spans="1:9">
      <c r="A386" s="30">
        <f>SUBTOTAL(103,$E$7:E386)*1</f>
        <v>364</v>
      </c>
      <c r="B386" s="29" t="s">
        <v>1402</v>
      </c>
      <c r="C386" s="35" t="s">
        <v>1403</v>
      </c>
      <c r="D386" s="28" t="s">
        <v>299</v>
      </c>
      <c r="E386" s="29" t="s">
        <v>1404</v>
      </c>
      <c r="F386" s="31">
        <v>676016</v>
      </c>
      <c r="G386" s="29" t="s">
        <v>1405</v>
      </c>
      <c r="H386" s="29" t="s">
        <v>1152</v>
      </c>
      <c r="I386" s="33"/>
    </row>
    <row r="387" s="1" customFormat="1" ht="54" spans="1:9">
      <c r="A387" s="30">
        <f>SUBTOTAL(103,$E$7:E387)*1</f>
        <v>365</v>
      </c>
      <c r="B387" s="29" t="s">
        <v>1406</v>
      </c>
      <c r="C387" s="35" t="s">
        <v>1407</v>
      </c>
      <c r="D387" s="28" t="s">
        <v>299</v>
      </c>
      <c r="E387" s="29" t="s">
        <v>1408</v>
      </c>
      <c r="F387" s="31">
        <v>200000</v>
      </c>
      <c r="G387" s="34" t="s">
        <v>1208</v>
      </c>
      <c r="H387" s="34" t="s">
        <v>1152</v>
      </c>
      <c r="I387" s="33"/>
    </row>
    <row r="388" s="1" customFormat="1" ht="74" customHeight="1" spans="1:9">
      <c r="A388" s="30">
        <f>SUBTOTAL(103,$E$7:E388)*1</f>
        <v>366</v>
      </c>
      <c r="B388" s="29" t="s">
        <v>1409</v>
      </c>
      <c r="C388" s="35" t="s">
        <v>1410</v>
      </c>
      <c r="D388" s="28" t="s">
        <v>299</v>
      </c>
      <c r="E388" s="29" t="s">
        <v>1411</v>
      </c>
      <c r="F388" s="31">
        <v>19430.49</v>
      </c>
      <c r="G388" s="29" t="s">
        <v>1412</v>
      </c>
      <c r="H388" s="29" t="s">
        <v>1152</v>
      </c>
      <c r="I388" s="33"/>
    </row>
    <row r="389" s="1" customFormat="1" ht="74" customHeight="1" spans="1:9">
      <c r="A389" s="30">
        <f>SUBTOTAL(103,$E$7:E389)*1</f>
        <v>367</v>
      </c>
      <c r="B389" s="29" t="s">
        <v>1413</v>
      </c>
      <c r="C389" s="35" t="s">
        <v>1414</v>
      </c>
      <c r="D389" s="28" t="s">
        <v>299</v>
      </c>
      <c r="E389" s="29" t="s">
        <v>1415</v>
      </c>
      <c r="F389" s="31">
        <v>33842.43</v>
      </c>
      <c r="G389" s="29" t="s">
        <v>1416</v>
      </c>
      <c r="H389" s="29" t="s">
        <v>1152</v>
      </c>
      <c r="I389" s="33"/>
    </row>
    <row r="390" s="1" customFormat="1" ht="52" customHeight="1" spans="1:9">
      <c r="A390" s="30">
        <f>SUBTOTAL(103,$E$7:E390)*1</f>
        <v>368</v>
      </c>
      <c r="B390" s="29" t="s">
        <v>1417</v>
      </c>
      <c r="C390" s="35" t="s">
        <v>1418</v>
      </c>
      <c r="D390" s="28" t="s">
        <v>299</v>
      </c>
      <c r="E390" s="29" t="s">
        <v>1419</v>
      </c>
      <c r="F390" s="31">
        <v>60332</v>
      </c>
      <c r="G390" s="29" t="s">
        <v>1420</v>
      </c>
      <c r="H390" s="29" t="s">
        <v>1152</v>
      </c>
      <c r="I390" s="33"/>
    </row>
    <row r="391" s="1" customFormat="1" ht="83" customHeight="1" spans="1:9">
      <c r="A391" s="30">
        <f>SUBTOTAL(103,$E$7:E391)*1</f>
        <v>369</v>
      </c>
      <c r="B391" s="29" t="s">
        <v>1421</v>
      </c>
      <c r="C391" s="35" t="s">
        <v>1422</v>
      </c>
      <c r="D391" s="28" t="s">
        <v>299</v>
      </c>
      <c r="E391" s="29" t="s">
        <v>1423</v>
      </c>
      <c r="F391" s="31">
        <v>810000</v>
      </c>
      <c r="G391" s="29" t="s">
        <v>1424</v>
      </c>
      <c r="H391" s="29" t="s">
        <v>1152</v>
      </c>
      <c r="I391" s="33"/>
    </row>
    <row r="392" s="1" customFormat="1" ht="55" customHeight="1" spans="1:9">
      <c r="A392" s="30">
        <f>SUBTOTAL(103,$E$7:E392)*1</f>
        <v>370</v>
      </c>
      <c r="B392" s="29" t="s">
        <v>1425</v>
      </c>
      <c r="C392" s="35" t="s">
        <v>1426</v>
      </c>
      <c r="D392" s="28" t="s">
        <v>299</v>
      </c>
      <c r="E392" s="29" t="s">
        <v>1427</v>
      </c>
      <c r="F392" s="31">
        <v>75000</v>
      </c>
      <c r="G392" s="34" t="s">
        <v>1428</v>
      </c>
      <c r="H392" s="34" t="s">
        <v>1152</v>
      </c>
      <c r="I392" s="33"/>
    </row>
    <row r="393" s="1" customFormat="1" ht="88" customHeight="1" spans="1:9">
      <c r="A393" s="30">
        <f>SUBTOTAL(103,$E$7:E393)*1</f>
        <v>371</v>
      </c>
      <c r="B393" s="29" t="s">
        <v>1429</v>
      </c>
      <c r="C393" s="35" t="s">
        <v>1430</v>
      </c>
      <c r="D393" s="28" t="s">
        <v>299</v>
      </c>
      <c r="E393" s="29" t="s">
        <v>1431</v>
      </c>
      <c r="F393" s="31">
        <v>2500000</v>
      </c>
      <c r="G393" s="29" t="s">
        <v>1432</v>
      </c>
      <c r="H393" s="29" t="s">
        <v>1152</v>
      </c>
      <c r="I393" s="33"/>
    </row>
    <row r="394" s="1" customFormat="1" ht="88" customHeight="1" spans="1:9">
      <c r="A394" s="30">
        <f>SUBTOTAL(103,$E$7:E394)*1</f>
        <v>372</v>
      </c>
      <c r="B394" s="29" t="s">
        <v>1433</v>
      </c>
      <c r="C394" s="35" t="s">
        <v>1434</v>
      </c>
      <c r="D394" s="28" t="s">
        <v>299</v>
      </c>
      <c r="E394" s="29" t="s">
        <v>1435</v>
      </c>
      <c r="F394" s="31">
        <v>120000</v>
      </c>
      <c r="G394" s="34" t="s">
        <v>1436</v>
      </c>
      <c r="H394" s="34" t="s">
        <v>1152</v>
      </c>
      <c r="I394" s="33"/>
    </row>
    <row r="395" s="1" customFormat="1" ht="54" spans="1:9">
      <c r="A395" s="30">
        <f>SUBTOTAL(103,$E$7:E395)*1</f>
        <v>373</v>
      </c>
      <c r="B395" s="29" t="s">
        <v>1437</v>
      </c>
      <c r="C395" s="35" t="s">
        <v>1438</v>
      </c>
      <c r="D395" s="28" t="s">
        <v>299</v>
      </c>
      <c r="E395" s="29" t="s">
        <v>1439</v>
      </c>
      <c r="F395" s="31">
        <v>150000</v>
      </c>
      <c r="G395" s="34" t="s">
        <v>1440</v>
      </c>
      <c r="H395" s="34" t="s">
        <v>1152</v>
      </c>
      <c r="I395" s="33"/>
    </row>
    <row r="396" s="1" customFormat="1" ht="56" customHeight="1" spans="1:9">
      <c r="A396" s="30">
        <f>SUBTOTAL(103,$E$7:E396)*1</f>
        <v>374</v>
      </c>
      <c r="B396" s="29" t="s">
        <v>1441</v>
      </c>
      <c r="C396" s="35" t="s">
        <v>1442</v>
      </c>
      <c r="D396" s="28" t="s">
        <v>299</v>
      </c>
      <c r="E396" s="29" t="s">
        <v>1443</v>
      </c>
      <c r="F396" s="31">
        <v>48000</v>
      </c>
      <c r="G396" s="29" t="s">
        <v>1444</v>
      </c>
      <c r="H396" s="29" t="s">
        <v>1152</v>
      </c>
      <c r="I396" s="33"/>
    </row>
    <row r="397" s="1" customFormat="1" ht="56" customHeight="1" spans="1:9">
      <c r="A397" s="30">
        <f>SUBTOTAL(103,$E$7:E397)*1</f>
        <v>375</v>
      </c>
      <c r="B397" s="29" t="s">
        <v>1445</v>
      </c>
      <c r="C397" s="35" t="s">
        <v>1446</v>
      </c>
      <c r="D397" s="28" t="s">
        <v>299</v>
      </c>
      <c r="E397" s="29" t="s">
        <v>1447</v>
      </c>
      <c r="F397" s="31">
        <v>166000</v>
      </c>
      <c r="G397" s="29" t="s">
        <v>1448</v>
      </c>
      <c r="H397" s="29" t="s">
        <v>1152</v>
      </c>
      <c r="I397" s="33"/>
    </row>
    <row r="398" s="1" customFormat="1" ht="54" spans="1:9">
      <c r="A398" s="30">
        <f>SUBTOTAL(103,$E$7:E398)*1</f>
        <v>376</v>
      </c>
      <c r="B398" s="29" t="s">
        <v>1449</v>
      </c>
      <c r="C398" s="35" t="s">
        <v>1450</v>
      </c>
      <c r="D398" s="28" t="s">
        <v>299</v>
      </c>
      <c r="E398" s="29" t="s">
        <v>1451</v>
      </c>
      <c r="F398" s="31">
        <v>20000</v>
      </c>
      <c r="G398" s="34" t="s">
        <v>1452</v>
      </c>
      <c r="H398" s="34" t="s">
        <v>1152</v>
      </c>
      <c r="I398" s="33"/>
    </row>
    <row r="399" s="1" customFormat="1" ht="40.5" spans="1:9">
      <c r="A399" s="30">
        <f>SUBTOTAL(103,$E$7:E399)*1</f>
        <v>377</v>
      </c>
      <c r="B399" s="29" t="s">
        <v>1453</v>
      </c>
      <c r="C399" s="35" t="s">
        <v>1454</v>
      </c>
      <c r="D399" s="28" t="s">
        <v>299</v>
      </c>
      <c r="E399" s="29" t="s">
        <v>1455</v>
      </c>
      <c r="F399" s="31">
        <v>41872.67</v>
      </c>
      <c r="G399" s="29" t="s">
        <v>1245</v>
      </c>
      <c r="H399" s="29" t="s">
        <v>1152</v>
      </c>
      <c r="I399" s="33"/>
    </row>
    <row r="400" s="1" customFormat="1" ht="54" spans="1:9">
      <c r="A400" s="30">
        <f>SUBTOTAL(103,$E$7:E400)*1</f>
        <v>378</v>
      </c>
      <c r="B400" s="29" t="s">
        <v>1456</v>
      </c>
      <c r="C400" s="35" t="s">
        <v>1457</v>
      </c>
      <c r="D400" s="28" t="s">
        <v>299</v>
      </c>
      <c r="E400" s="29" t="s">
        <v>1458</v>
      </c>
      <c r="F400" s="31">
        <v>122000</v>
      </c>
      <c r="G400" s="34" t="s">
        <v>1459</v>
      </c>
      <c r="H400" s="34" t="s">
        <v>1152</v>
      </c>
      <c r="I400" s="33"/>
    </row>
    <row r="401" s="1" customFormat="1" ht="82" customHeight="1" spans="1:9">
      <c r="A401" s="30">
        <f>SUBTOTAL(103,$E$7:E401)*1</f>
        <v>379</v>
      </c>
      <c r="B401" s="29" t="s">
        <v>1460</v>
      </c>
      <c r="C401" s="35" t="s">
        <v>1461</v>
      </c>
      <c r="D401" s="28" t="s">
        <v>299</v>
      </c>
      <c r="E401" s="29" t="s">
        <v>1462</v>
      </c>
      <c r="F401" s="31">
        <v>15827.43</v>
      </c>
      <c r="G401" s="29" t="s">
        <v>1459</v>
      </c>
      <c r="H401" s="29" t="s">
        <v>1152</v>
      </c>
      <c r="I401" s="33"/>
    </row>
    <row r="402" s="1" customFormat="1" ht="64" customHeight="1" spans="1:9">
      <c r="A402" s="30">
        <f>SUBTOTAL(103,$E$7:E402)*1</f>
        <v>380</v>
      </c>
      <c r="B402" s="29" t="s">
        <v>1463</v>
      </c>
      <c r="C402" s="35" t="s">
        <v>1464</v>
      </c>
      <c r="D402" s="28" t="s">
        <v>299</v>
      </c>
      <c r="E402" s="29" t="s">
        <v>1465</v>
      </c>
      <c r="F402" s="31">
        <v>46129.13</v>
      </c>
      <c r="G402" s="34" t="s">
        <v>1466</v>
      </c>
      <c r="H402" s="34" t="s">
        <v>1152</v>
      </c>
      <c r="I402" s="33"/>
    </row>
    <row r="403" s="1" customFormat="1" ht="64" customHeight="1" spans="1:9">
      <c r="A403" s="30">
        <f>SUBTOTAL(103,$E$7:E403)*1</f>
        <v>381</v>
      </c>
      <c r="B403" s="29" t="s">
        <v>1467</v>
      </c>
      <c r="C403" s="35" t="s">
        <v>1468</v>
      </c>
      <c r="D403" s="28" t="s">
        <v>299</v>
      </c>
      <c r="E403" s="29" t="s">
        <v>1469</v>
      </c>
      <c r="F403" s="31">
        <v>70225</v>
      </c>
      <c r="G403" s="29" t="s">
        <v>1470</v>
      </c>
      <c r="H403" s="29" t="s">
        <v>1152</v>
      </c>
      <c r="I403" s="33"/>
    </row>
    <row r="404" s="1" customFormat="1" ht="70" customHeight="1" spans="1:9">
      <c r="A404" s="30">
        <f>SUBTOTAL(103,$E$7:E404)*1</f>
        <v>382</v>
      </c>
      <c r="B404" s="29" t="s">
        <v>1471</v>
      </c>
      <c r="C404" s="35" t="s">
        <v>1472</v>
      </c>
      <c r="D404" s="28" t="s">
        <v>15</v>
      </c>
      <c r="E404" s="29" t="s">
        <v>1473</v>
      </c>
      <c r="F404" s="31">
        <v>400000</v>
      </c>
      <c r="G404" s="29" t="s">
        <v>1474</v>
      </c>
      <c r="H404" s="29" t="s">
        <v>1152</v>
      </c>
      <c r="I404" s="33"/>
    </row>
    <row r="405" s="1" customFormat="1" ht="40.5" spans="1:9">
      <c r="A405" s="30">
        <f>SUBTOTAL(103,$E$7:E405)*1</f>
        <v>383</v>
      </c>
      <c r="B405" s="29" t="s">
        <v>1475</v>
      </c>
      <c r="C405" s="35" t="s">
        <v>1476</v>
      </c>
      <c r="D405" s="28" t="s">
        <v>15</v>
      </c>
      <c r="E405" s="29" t="s">
        <v>1477</v>
      </c>
      <c r="F405" s="31">
        <v>600000</v>
      </c>
      <c r="G405" s="29" t="s">
        <v>1478</v>
      </c>
      <c r="H405" s="29" t="s">
        <v>1152</v>
      </c>
      <c r="I405" s="33"/>
    </row>
    <row r="406" s="1" customFormat="1" ht="54" spans="1:9">
      <c r="A406" s="30">
        <f>SUBTOTAL(103,$E$7:E406)*1</f>
        <v>384</v>
      </c>
      <c r="B406" s="29" t="s">
        <v>1479</v>
      </c>
      <c r="C406" s="35" t="s">
        <v>1480</v>
      </c>
      <c r="D406" s="28" t="s">
        <v>15</v>
      </c>
      <c r="E406" s="29" t="s">
        <v>1481</v>
      </c>
      <c r="F406" s="31">
        <v>400000</v>
      </c>
      <c r="G406" s="34" t="s">
        <v>1482</v>
      </c>
      <c r="H406" s="34" t="s">
        <v>1152</v>
      </c>
      <c r="I406" s="33"/>
    </row>
    <row r="407" s="1" customFormat="1" ht="40.5" spans="1:9">
      <c r="A407" s="30">
        <f>SUBTOTAL(103,$E$7:E407)*1</f>
        <v>385</v>
      </c>
      <c r="B407" s="29" t="s">
        <v>1483</v>
      </c>
      <c r="C407" s="35" t="s">
        <v>1484</v>
      </c>
      <c r="D407" s="28" t="s">
        <v>15</v>
      </c>
      <c r="E407" s="29" t="s">
        <v>1485</v>
      </c>
      <c r="F407" s="31">
        <v>58051.08</v>
      </c>
      <c r="G407" s="29" t="s">
        <v>1486</v>
      </c>
      <c r="H407" s="29" t="s">
        <v>1152</v>
      </c>
      <c r="I407" s="33"/>
    </row>
    <row r="408" s="1" customFormat="1" ht="40.5" spans="1:9">
      <c r="A408" s="30">
        <f>SUBTOTAL(103,$E$7:E408)*1</f>
        <v>386</v>
      </c>
      <c r="B408" s="29" t="s">
        <v>1487</v>
      </c>
      <c r="C408" s="35" t="s">
        <v>1488</v>
      </c>
      <c r="D408" s="28" t="s">
        <v>15</v>
      </c>
      <c r="E408" s="29" t="s">
        <v>1489</v>
      </c>
      <c r="F408" s="31">
        <v>47000</v>
      </c>
      <c r="G408" s="34" t="s">
        <v>1490</v>
      </c>
      <c r="H408" s="34" t="s">
        <v>1152</v>
      </c>
      <c r="I408" s="33"/>
    </row>
    <row r="409" s="1" customFormat="1" ht="54" spans="1:9">
      <c r="A409" s="30">
        <f>SUBTOTAL(103,$E$7:E409)*1</f>
        <v>387</v>
      </c>
      <c r="B409" s="29" t="s">
        <v>1491</v>
      </c>
      <c r="C409" s="35" t="s">
        <v>1492</v>
      </c>
      <c r="D409" s="28" t="s">
        <v>846</v>
      </c>
      <c r="E409" s="29" t="s">
        <v>1493</v>
      </c>
      <c r="F409" s="31">
        <v>106880</v>
      </c>
      <c r="G409" s="34" t="s">
        <v>1494</v>
      </c>
      <c r="H409" s="34" t="s">
        <v>1152</v>
      </c>
      <c r="I409" s="33"/>
    </row>
    <row r="410" s="5" customFormat="1" ht="30" customHeight="1" spans="1:9">
      <c r="A410" s="24" t="s">
        <v>1495</v>
      </c>
      <c r="B410" s="26"/>
      <c r="C410" s="27">
        <f>COUNTA(按责任单位分!C411:C503)</f>
        <v>93</v>
      </c>
      <c r="D410" s="24"/>
      <c r="E410" s="26"/>
      <c r="F410" s="25">
        <f>SUM(按责任单位分!F411:F503)</f>
        <v>13004043.18</v>
      </c>
      <c r="G410" s="26"/>
      <c r="H410" s="26"/>
      <c r="I410" s="42"/>
    </row>
    <row r="411" s="1" customFormat="1" ht="40.5" spans="1:9">
      <c r="A411" s="30">
        <f>SUBTOTAL(103,$E$7:E411)*1</f>
        <v>388</v>
      </c>
      <c r="B411" s="29" t="s">
        <v>1496</v>
      </c>
      <c r="C411" s="35" t="s">
        <v>1497</v>
      </c>
      <c r="D411" s="28" t="s">
        <v>79</v>
      </c>
      <c r="E411" s="29" t="s">
        <v>1498</v>
      </c>
      <c r="F411" s="31">
        <v>34439.04</v>
      </c>
      <c r="G411" s="29" t="s">
        <v>1499</v>
      </c>
      <c r="H411" s="29" t="s">
        <v>1495</v>
      </c>
      <c r="I411" s="33"/>
    </row>
    <row r="412" s="1" customFormat="1" ht="54" spans="1:9">
      <c r="A412" s="30">
        <f>SUBTOTAL(103,$E$7:E412)*1</f>
        <v>389</v>
      </c>
      <c r="B412" s="29" t="s">
        <v>1500</v>
      </c>
      <c r="C412" s="35" t="s">
        <v>1501</v>
      </c>
      <c r="D412" s="28" t="s">
        <v>79</v>
      </c>
      <c r="E412" s="29" t="s">
        <v>1502</v>
      </c>
      <c r="F412" s="31">
        <v>82218</v>
      </c>
      <c r="G412" s="29" t="s">
        <v>1499</v>
      </c>
      <c r="H412" s="29" t="s">
        <v>1495</v>
      </c>
      <c r="I412" s="33"/>
    </row>
    <row r="413" s="1" customFormat="1" ht="54" spans="1:9">
      <c r="A413" s="30">
        <f>SUBTOTAL(103,$E$7:E413)*1</f>
        <v>390</v>
      </c>
      <c r="B413" s="29" t="s">
        <v>1503</v>
      </c>
      <c r="C413" s="35" t="s">
        <v>1504</v>
      </c>
      <c r="D413" s="28" t="s">
        <v>79</v>
      </c>
      <c r="E413" s="29" t="s">
        <v>1505</v>
      </c>
      <c r="F413" s="31">
        <v>102394</v>
      </c>
      <c r="G413" s="29" t="s">
        <v>1506</v>
      </c>
      <c r="H413" s="29" t="s">
        <v>1495</v>
      </c>
      <c r="I413" s="33"/>
    </row>
    <row r="414" s="1" customFormat="1" ht="67.5" spans="1:9">
      <c r="A414" s="30">
        <f>SUBTOTAL(103,$E$7:E414)*1</f>
        <v>391</v>
      </c>
      <c r="B414" s="29" t="s">
        <v>1507</v>
      </c>
      <c r="C414" s="35" t="s">
        <v>1508</v>
      </c>
      <c r="D414" s="28" t="s">
        <v>79</v>
      </c>
      <c r="E414" s="29" t="s">
        <v>1509</v>
      </c>
      <c r="F414" s="31">
        <v>129069</v>
      </c>
      <c r="G414" s="29" t="s">
        <v>1510</v>
      </c>
      <c r="H414" s="29" t="s">
        <v>1495</v>
      </c>
      <c r="I414" s="33"/>
    </row>
    <row r="415" s="1" customFormat="1" ht="38" customHeight="1" spans="1:9">
      <c r="A415" s="30">
        <f>SUBTOTAL(103,$E$7:E415)*1</f>
        <v>392</v>
      </c>
      <c r="B415" s="29" t="s">
        <v>1511</v>
      </c>
      <c r="C415" s="35" t="s">
        <v>1512</v>
      </c>
      <c r="D415" s="28" t="s">
        <v>79</v>
      </c>
      <c r="E415" s="29" t="s">
        <v>1513</v>
      </c>
      <c r="F415" s="31">
        <v>38265</v>
      </c>
      <c r="G415" s="29" t="s">
        <v>1514</v>
      </c>
      <c r="H415" s="29" t="s">
        <v>1495</v>
      </c>
      <c r="I415" s="33"/>
    </row>
    <row r="416" s="1" customFormat="1" ht="38" customHeight="1" spans="1:9">
      <c r="A416" s="30">
        <f>SUBTOTAL(103,$E$7:E416)*1</f>
        <v>393</v>
      </c>
      <c r="B416" s="29" t="s">
        <v>1515</v>
      </c>
      <c r="C416" s="35" t="s">
        <v>1516</v>
      </c>
      <c r="D416" s="28" t="s">
        <v>79</v>
      </c>
      <c r="E416" s="29" t="s">
        <v>1517</v>
      </c>
      <c r="F416" s="31">
        <v>35966</v>
      </c>
      <c r="G416" s="29" t="s">
        <v>1514</v>
      </c>
      <c r="H416" s="29" t="s">
        <v>1495</v>
      </c>
      <c r="I416" s="33"/>
    </row>
    <row r="417" s="1" customFormat="1" ht="40.5" spans="1:9">
      <c r="A417" s="30">
        <f>SUBTOTAL(103,$E$7:E417)*1</f>
        <v>394</v>
      </c>
      <c r="B417" s="29" t="s">
        <v>1518</v>
      </c>
      <c r="C417" s="35" t="s">
        <v>1519</v>
      </c>
      <c r="D417" s="28" t="s">
        <v>79</v>
      </c>
      <c r="E417" s="29" t="s">
        <v>1520</v>
      </c>
      <c r="F417" s="31">
        <v>29640</v>
      </c>
      <c r="G417" s="29" t="s">
        <v>1514</v>
      </c>
      <c r="H417" s="29" t="s">
        <v>1495</v>
      </c>
      <c r="I417" s="33"/>
    </row>
    <row r="418" s="1" customFormat="1" ht="41" customHeight="1" spans="1:9">
      <c r="A418" s="30">
        <f>SUBTOTAL(103,$E$7:E418)*1</f>
        <v>395</v>
      </c>
      <c r="B418" s="29" t="s">
        <v>1521</v>
      </c>
      <c r="C418" s="35" t="s">
        <v>1522</v>
      </c>
      <c r="D418" s="28" t="s">
        <v>79</v>
      </c>
      <c r="E418" s="29" t="s">
        <v>1523</v>
      </c>
      <c r="F418" s="31">
        <v>11778</v>
      </c>
      <c r="G418" s="29" t="s">
        <v>1514</v>
      </c>
      <c r="H418" s="29" t="s">
        <v>1495</v>
      </c>
      <c r="I418" s="33"/>
    </row>
    <row r="419" s="1" customFormat="1" ht="54" spans="1:9">
      <c r="A419" s="30">
        <f>SUBTOTAL(103,$E$7:E419)*1</f>
        <v>396</v>
      </c>
      <c r="B419" s="29" t="s">
        <v>1524</v>
      </c>
      <c r="C419" s="35" t="s">
        <v>1525</v>
      </c>
      <c r="D419" s="28" t="s">
        <v>79</v>
      </c>
      <c r="E419" s="29" t="s">
        <v>1526</v>
      </c>
      <c r="F419" s="31">
        <v>83027</v>
      </c>
      <c r="G419" s="29" t="s">
        <v>1527</v>
      </c>
      <c r="H419" s="29" t="s">
        <v>1495</v>
      </c>
      <c r="I419" s="33"/>
    </row>
    <row r="420" s="1" customFormat="1" ht="60" customHeight="1" spans="1:9">
      <c r="A420" s="30">
        <f>SUBTOTAL(103,$E$7:E420)*1</f>
        <v>397</v>
      </c>
      <c r="B420" s="29" t="s">
        <v>1528</v>
      </c>
      <c r="C420" s="35" t="s">
        <v>1529</v>
      </c>
      <c r="D420" s="28" t="s">
        <v>79</v>
      </c>
      <c r="E420" s="29" t="s">
        <v>1530</v>
      </c>
      <c r="F420" s="31">
        <v>23567.58</v>
      </c>
      <c r="G420" s="29" t="s">
        <v>1531</v>
      </c>
      <c r="H420" s="29" t="s">
        <v>1495</v>
      </c>
      <c r="I420" s="33"/>
    </row>
    <row r="421" s="1" customFormat="1" ht="68" customHeight="1" spans="1:9">
      <c r="A421" s="30">
        <f>SUBTOTAL(103,$E$7:E421)*1</f>
        <v>398</v>
      </c>
      <c r="B421" s="29" t="s">
        <v>1532</v>
      </c>
      <c r="C421" s="35" t="s">
        <v>1533</v>
      </c>
      <c r="D421" s="28" t="s">
        <v>79</v>
      </c>
      <c r="E421" s="29" t="s">
        <v>1534</v>
      </c>
      <c r="F421" s="31">
        <v>38765</v>
      </c>
      <c r="G421" s="29" t="s">
        <v>1535</v>
      </c>
      <c r="H421" s="29" t="s">
        <v>1495</v>
      </c>
      <c r="I421" s="33"/>
    </row>
    <row r="422" s="1" customFormat="1" ht="110" customHeight="1" spans="1:9">
      <c r="A422" s="30">
        <f>SUBTOTAL(103,$E$7:E422)*1</f>
        <v>399</v>
      </c>
      <c r="B422" s="29" t="s">
        <v>1536</v>
      </c>
      <c r="C422" s="35" t="s">
        <v>1537</v>
      </c>
      <c r="D422" s="28" t="s">
        <v>79</v>
      </c>
      <c r="E422" s="29" t="s">
        <v>1538</v>
      </c>
      <c r="F422" s="31">
        <v>21987</v>
      </c>
      <c r="G422" s="29" t="s">
        <v>1535</v>
      </c>
      <c r="H422" s="29" t="s">
        <v>1495</v>
      </c>
      <c r="I422" s="33"/>
    </row>
    <row r="423" s="4" customFormat="1" ht="54" spans="1:9">
      <c r="A423" s="30">
        <f>SUBTOTAL(103,$E$7:E423)*1</f>
        <v>400</v>
      </c>
      <c r="B423" s="29" t="s">
        <v>1539</v>
      </c>
      <c r="C423" s="35" t="s">
        <v>1540</v>
      </c>
      <c r="D423" s="28" t="s">
        <v>79</v>
      </c>
      <c r="E423" s="29" t="s">
        <v>1541</v>
      </c>
      <c r="F423" s="31">
        <v>75000</v>
      </c>
      <c r="G423" s="29" t="s">
        <v>1542</v>
      </c>
      <c r="H423" s="29" t="s">
        <v>1495</v>
      </c>
      <c r="I423" s="33"/>
    </row>
    <row r="424" s="3" customFormat="1" ht="67.5" spans="1:9">
      <c r="A424" s="30">
        <f>SUBTOTAL(103,$E$7:E424)*1</f>
        <v>401</v>
      </c>
      <c r="B424" s="29" t="s">
        <v>1543</v>
      </c>
      <c r="C424" s="35" t="s">
        <v>1544</v>
      </c>
      <c r="D424" s="28" t="s">
        <v>79</v>
      </c>
      <c r="E424" s="29" t="s">
        <v>1545</v>
      </c>
      <c r="F424" s="31">
        <v>67007.77</v>
      </c>
      <c r="G424" s="29" t="s">
        <v>1546</v>
      </c>
      <c r="H424" s="29" t="s">
        <v>1495</v>
      </c>
      <c r="I424" s="33"/>
    </row>
    <row r="425" s="4" customFormat="1" ht="113" customHeight="1" spans="1:9">
      <c r="A425" s="30">
        <f>SUBTOTAL(103,$E$7:E425)*1</f>
        <v>402</v>
      </c>
      <c r="B425" s="29" t="s">
        <v>1547</v>
      </c>
      <c r="C425" s="35" t="s">
        <v>1548</v>
      </c>
      <c r="D425" s="28" t="s">
        <v>79</v>
      </c>
      <c r="E425" s="29" t="s">
        <v>1549</v>
      </c>
      <c r="F425" s="31">
        <v>43000</v>
      </c>
      <c r="G425" s="29" t="s">
        <v>1550</v>
      </c>
      <c r="H425" s="29" t="s">
        <v>1495</v>
      </c>
      <c r="I425" s="33"/>
    </row>
    <row r="426" s="1" customFormat="1" ht="40.5" spans="1:9">
      <c r="A426" s="30">
        <f>SUBTOTAL(103,$E$7:E426)*1</f>
        <v>403</v>
      </c>
      <c r="B426" s="29" t="s">
        <v>1551</v>
      </c>
      <c r="C426" s="35" t="s">
        <v>1552</v>
      </c>
      <c r="D426" s="28" t="s">
        <v>79</v>
      </c>
      <c r="E426" s="29" t="s">
        <v>1553</v>
      </c>
      <c r="F426" s="31">
        <v>30000</v>
      </c>
      <c r="G426" s="29" t="s">
        <v>1554</v>
      </c>
      <c r="H426" s="29" t="s">
        <v>1495</v>
      </c>
      <c r="I426" s="33"/>
    </row>
    <row r="427" s="1" customFormat="1" ht="54" spans="1:9">
      <c r="A427" s="30">
        <f>SUBTOTAL(103,$E$7:E427)*1</f>
        <v>404</v>
      </c>
      <c r="B427" s="29" t="s">
        <v>1555</v>
      </c>
      <c r="C427" s="35" t="s">
        <v>1556</v>
      </c>
      <c r="D427" s="28" t="s">
        <v>79</v>
      </c>
      <c r="E427" s="29" t="s">
        <v>1557</v>
      </c>
      <c r="F427" s="31">
        <v>87315</v>
      </c>
      <c r="G427" s="29" t="s">
        <v>1558</v>
      </c>
      <c r="H427" s="29" t="s">
        <v>1495</v>
      </c>
      <c r="I427" s="33"/>
    </row>
    <row r="428" s="1" customFormat="1" ht="77" customHeight="1" spans="1:9">
      <c r="A428" s="30">
        <f>SUBTOTAL(103,$E$7:E428)*1</f>
        <v>405</v>
      </c>
      <c r="B428" s="29" t="s">
        <v>1559</v>
      </c>
      <c r="C428" s="35" t="s">
        <v>1560</v>
      </c>
      <c r="D428" s="28" t="s">
        <v>79</v>
      </c>
      <c r="E428" s="29" t="s">
        <v>1561</v>
      </c>
      <c r="F428" s="31">
        <v>85315</v>
      </c>
      <c r="G428" s="29" t="s">
        <v>1558</v>
      </c>
      <c r="H428" s="29" t="s">
        <v>1495</v>
      </c>
      <c r="I428" s="33"/>
    </row>
    <row r="429" s="1" customFormat="1" ht="77" customHeight="1" spans="1:9">
      <c r="A429" s="30">
        <f>SUBTOTAL(103,$E$7:E429)*1</f>
        <v>406</v>
      </c>
      <c r="B429" s="29" t="s">
        <v>1562</v>
      </c>
      <c r="C429" s="35" t="s">
        <v>1563</v>
      </c>
      <c r="D429" s="28" t="s">
        <v>79</v>
      </c>
      <c r="E429" s="29" t="s">
        <v>1564</v>
      </c>
      <c r="F429" s="31">
        <v>29916</v>
      </c>
      <c r="G429" s="29" t="s">
        <v>1565</v>
      </c>
      <c r="H429" s="29" t="s">
        <v>1495</v>
      </c>
      <c r="I429" s="33"/>
    </row>
    <row r="430" s="1" customFormat="1" ht="85" customHeight="1" spans="1:9">
      <c r="A430" s="30">
        <f>SUBTOTAL(103,$E$7:E430)*1</f>
        <v>407</v>
      </c>
      <c r="B430" s="29" t="s">
        <v>1566</v>
      </c>
      <c r="C430" s="35" t="s">
        <v>1567</v>
      </c>
      <c r="D430" s="28" t="s">
        <v>79</v>
      </c>
      <c r="E430" s="29" t="s">
        <v>1568</v>
      </c>
      <c r="F430" s="31">
        <v>53500</v>
      </c>
      <c r="G430" s="29" t="s">
        <v>1569</v>
      </c>
      <c r="H430" s="29" t="s">
        <v>1495</v>
      </c>
      <c r="I430" s="33"/>
    </row>
    <row r="431" s="1" customFormat="1" ht="116" customHeight="1" spans="1:9">
      <c r="A431" s="30">
        <f>SUBTOTAL(103,$E$7:E431)*1</f>
        <v>408</v>
      </c>
      <c r="B431" s="29" t="s">
        <v>1570</v>
      </c>
      <c r="C431" s="35" t="s">
        <v>1571</v>
      </c>
      <c r="D431" s="28" t="s">
        <v>79</v>
      </c>
      <c r="E431" s="29" t="s">
        <v>1572</v>
      </c>
      <c r="F431" s="31">
        <v>44059</v>
      </c>
      <c r="G431" s="29" t="s">
        <v>1573</v>
      </c>
      <c r="H431" s="29" t="s">
        <v>1495</v>
      </c>
      <c r="I431" s="33"/>
    </row>
    <row r="432" s="1" customFormat="1" ht="69" customHeight="1" spans="1:9">
      <c r="A432" s="30">
        <f>SUBTOTAL(103,$E$7:E432)*1</f>
        <v>409</v>
      </c>
      <c r="B432" s="29" t="s">
        <v>1574</v>
      </c>
      <c r="C432" s="35" t="s">
        <v>1575</v>
      </c>
      <c r="D432" s="28" t="s">
        <v>79</v>
      </c>
      <c r="E432" s="29" t="s">
        <v>1576</v>
      </c>
      <c r="F432" s="31">
        <v>57151</v>
      </c>
      <c r="G432" s="29" t="s">
        <v>1577</v>
      </c>
      <c r="H432" s="29" t="s">
        <v>1495</v>
      </c>
      <c r="I432" s="33"/>
    </row>
    <row r="433" s="1" customFormat="1" ht="27" spans="1:9">
      <c r="A433" s="30">
        <f>SUBTOTAL(103,$E$7:E433)*1</f>
        <v>410</v>
      </c>
      <c r="B433" s="29" t="s">
        <v>1578</v>
      </c>
      <c r="C433" s="35" t="s">
        <v>1579</v>
      </c>
      <c r="D433" s="28" t="s">
        <v>79</v>
      </c>
      <c r="E433" s="29" t="s">
        <v>1580</v>
      </c>
      <c r="F433" s="31">
        <v>53720</v>
      </c>
      <c r="G433" s="29" t="s">
        <v>1581</v>
      </c>
      <c r="H433" s="29" t="s">
        <v>1495</v>
      </c>
      <c r="I433" s="33"/>
    </row>
    <row r="434" s="1" customFormat="1" ht="115" customHeight="1" spans="1:9">
      <c r="A434" s="30">
        <f>SUBTOTAL(103,$E$7:E434)*1</f>
        <v>411</v>
      </c>
      <c r="B434" s="29" t="s">
        <v>1582</v>
      </c>
      <c r="C434" s="35" t="s">
        <v>1583</v>
      </c>
      <c r="D434" s="28" t="s">
        <v>79</v>
      </c>
      <c r="E434" s="29" t="s">
        <v>1584</v>
      </c>
      <c r="F434" s="31">
        <v>80000</v>
      </c>
      <c r="G434" s="29" t="s">
        <v>1585</v>
      </c>
      <c r="H434" s="29" t="s">
        <v>1495</v>
      </c>
      <c r="I434" s="33"/>
    </row>
    <row r="435" s="1" customFormat="1" ht="54" spans="1:9">
      <c r="A435" s="30">
        <f>SUBTOTAL(103,$E$7:E435)*1</f>
        <v>412</v>
      </c>
      <c r="B435" s="29" t="s">
        <v>1586</v>
      </c>
      <c r="C435" s="35" t="s">
        <v>1587</v>
      </c>
      <c r="D435" s="28" t="s">
        <v>79</v>
      </c>
      <c r="E435" s="29" t="s">
        <v>1588</v>
      </c>
      <c r="F435" s="31">
        <v>50000</v>
      </c>
      <c r="G435" s="29" t="s">
        <v>1589</v>
      </c>
      <c r="H435" s="29" t="s">
        <v>1495</v>
      </c>
      <c r="I435" s="33"/>
    </row>
    <row r="436" s="1" customFormat="1" ht="87" customHeight="1" spans="1:9">
      <c r="A436" s="30">
        <f>SUBTOTAL(103,$E$7:E436)*1</f>
        <v>413</v>
      </c>
      <c r="B436" s="29" t="s">
        <v>1590</v>
      </c>
      <c r="C436" s="35" t="s">
        <v>1591</v>
      </c>
      <c r="D436" s="28" t="s">
        <v>79</v>
      </c>
      <c r="E436" s="29" t="s">
        <v>1592</v>
      </c>
      <c r="F436" s="31">
        <v>154403</v>
      </c>
      <c r="G436" s="29" t="s">
        <v>1593</v>
      </c>
      <c r="H436" s="29" t="s">
        <v>1495</v>
      </c>
      <c r="I436" s="33"/>
    </row>
    <row r="437" s="1" customFormat="1" ht="72" customHeight="1" spans="1:9">
      <c r="A437" s="30">
        <f>SUBTOTAL(103,$E$7:E437)*1</f>
        <v>414</v>
      </c>
      <c r="B437" s="29" t="s">
        <v>1594</v>
      </c>
      <c r="C437" s="35" t="s">
        <v>1595</v>
      </c>
      <c r="D437" s="28" t="s">
        <v>79</v>
      </c>
      <c r="E437" s="29" t="s">
        <v>1596</v>
      </c>
      <c r="F437" s="31">
        <v>216455</v>
      </c>
      <c r="G437" s="29" t="s">
        <v>1597</v>
      </c>
      <c r="H437" s="29" t="s">
        <v>1495</v>
      </c>
      <c r="I437" s="33"/>
    </row>
    <row r="438" s="1" customFormat="1" ht="40.5" spans="1:9">
      <c r="A438" s="30">
        <f>SUBTOTAL(103,$E$7:E438)*1</f>
        <v>415</v>
      </c>
      <c r="B438" s="29" t="s">
        <v>1598</v>
      </c>
      <c r="C438" s="35" t="s">
        <v>1599</v>
      </c>
      <c r="D438" s="28" t="s">
        <v>79</v>
      </c>
      <c r="E438" s="29" t="s">
        <v>1600</v>
      </c>
      <c r="F438" s="31">
        <v>158384</v>
      </c>
      <c r="G438" s="29" t="s">
        <v>1601</v>
      </c>
      <c r="H438" s="29" t="s">
        <v>1495</v>
      </c>
      <c r="I438" s="33"/>
    </row>
    <row r="439" s="1" customFormat="1" ht="40.5" spans="1:9">
      <c r="A439" s="30">
        <f>SUBTOTAL(103,$E$7:E439)*1</f>
        <v>416</v>
      </c>
      <c r="B439" s="29" t="s">
        <v>1602</v>
      </c>
      <c r="C439" s="35" t="s">
        <v>1603</v>
      </c>
      <c r="D439" s="28" t="s">
        <v>79</v>
      </c>
      <c r="E439" s="29" t="s">
        <v>1604</v>
      </c>
      <c r="F439" s="31">
        <v>401538</v>
      </c>
      <c r="G439" s="29" t="s">
        <v>1605</v>
      </c>
      <c r="H439" s="29" t="s">
        <v>1495</v>
      </c>
      <c r="I439" s="33"/>
    </row>
    <row r="440" s="1" customFormat="1" ht="67.5" spans="1:9">
      <c r="A440" s="30">
        <f>SUBTOTAL(103,$E$7:E440)*1</f>
        <v>417</v>
      </c>
      <c r="B440" s="29" t="s">
        <v>1606</v>
      </c>
      <c r="C440" s="35" t="s">
        <v>1607</v>
      </c>
      <c r="D440" s="28" t="s">
        <v>79</v>
      </c>
      <c r="E440" s="29" t="s">
        <v>1608</v>
      </c>
      <c r="F440" s="31">
        <v>67292</v>
      </c>
      <c r="G440" s="29" t="s">
        <v>1605</v>
      </c>
      <c r="H440" s="29" t="s">
        <v>1495</v>
      </c>
      <c r="I440" s="33"/>
    </row>
    <row r="441" s="1" customFormat="1" ht="67.5" spans="1:9">
      <c r="A441" s="30">
        <f>SUBTOTAL(103,$E$7:E441)*1</f>
        <v>418</v>
      </c>
      <c r="B441" s="29" t="s">
        <v>1609</v>
      </c>
      <c r="C441" s="35" t="s">
        <v>1610</v>
      </c>
      <c r="D441" s="28" t="s">
        <v>79</v>
      </c>
      <c r="E441" s="29" t="s">
        <v>1611</v>
      </c>
      <c r="F441" s="31">
        <v>63912</v>
      </c>
      <c r="G441" s="29" t="s">
        <v>1605</v>
      </c>
      <c r="H441" s="29" t="s">
        <v>1495</v>
      </c>
      <c r="I441" s="33"/>
    </row>
    <row r="442" s="1" customFormat="1" ht="40.5" spans="1:9">
      <c r="A442" s="30">
        <f>SUBTOTAL(103,$E$7:E442)*1</f>
        <v>419</v>
      </c>
      <c r="B442" s="29" t="s">
        <v>1612</v>
      </c>
      <c r="C442" s="35" t="s">
        <v>1613</v>
      </c>
      <c r="D442" s="28" t="s">
        <v>79</v>
      </c>
      <c r="E442" s="29" t="s">
        <v>1614</v>
      </c>
      <c r="F442" s="31">
        <v>10643</v>
      </c>
      <c r="G442" s="29" t="s">
        <v>1605</v>
      </c>
      <c r="H442" s="29" t="s">
        <v>1495</v>
      </c>
      <c r="I442" s="33"/>
    </row>
    <row r="443" s="1" customFormat="1" ht="40.5" spans="1:9">
      <c r="A443" s="30">
        <f>SUBTOTAL(103,$E$7:E443)*1</f>
        <v>420</v>
      </c>
      <c r="B443" s="29" t="s">
        <v>1615</v>
      </c>
      <c r="C443" s="35" t="s">
        <v>1616</v>
      </c>
      <c r="D443" s="28" t="s">
        <v>79</v>
      </c>
      <c r="E443" s="29" t="s">
        <v>1617</v>
      </c>
      <c r="F443" s="31">
        <v>1879586</v>
      </c>
      <c r="G443" s="29" t="s">
        <v>1618</v>
      </c>
      <c r="H443" s="29" t="s">
        <v>1495</v>
      </c>
      <c r="I443" s="33"/>
    </row>
    <row r="444" s="1" customFormat="1" ht="40.5" spans="1:9">
      <c r="A444" s="30">
        <f>SUBTOTAL(103,$E$7:E444)*1</f>
        <v>421</v>
      </c>
      <c r="B444" s="29" t="s">
        <v>1619</v>
      </c>
      <c r="C444" s="35" t="s">
        <v>1620</v>
      </c>
      <c r="D444" s="28" t="s">
        <v>79</v>
      </c>
      <c r="E444" s="29" t="s">
        <v>1621</v>
      </c>
      <c r="F444" s="31">
        <v>120664</v>
      </c>
      <c r="G444" s="29" t="s">
        <v>1622</v>
      </c>
      <c r="H444" s="29" t="s">
        <v>1495</v>
      </c>
      <c r="I444" s="33"/>
    </row>
    <row r="445" s="1" customFormat="1" ht="40.5" spans="1:9">
      <c r="A445" s="30">
        <f>SUBTOTAL(103,$E$7:E445)*1</f>
        <v>422</v>
      </c>
      <c r="B445" s="29" t="s">
        <v>1623</v>
      </c>
      <c r="C445" s="35" t="s">
        <v>1624</v>
      </c>
      <c r="D445" s="28" t="s">
        <v>79</v>
      </c>
      <c r="E445" s="29" t="s">
        <v>1625</v>
      </c>
      <c r="F445" s="31">
        <v>156650</v>
      </c>
      <c r="G445" s="29" t="s">
        <v>1626</v>
      </c>
      <c r="H445" s="29" t="s">
        <v>1495</v>
      </c>
      <c r="I445" s="33"/>
    </row>
    <row r="446" s="1" customFormat="1" ht="54" spans="1:9">
      <c r="A446" s="30">
        <f>SUBTOTAL(103,$E$7:E446)*1</f>
        <v>423</v>
      </c>
      <c r="B446" s="29" t="s">
        <v>1627</v>
      </c>
      <c r="C446" s="35" t="s">
        <v>1628</v>
      </c>
      <c r="D446" s="28" t="s">
        <v>79</v>
      </c>
      <c r="E446" s="29" t="s">
        <v>1629</v>
      </c>
      <c r="F446" s="31">
        <v>119736</v>
      </c>
      <c r="G446" s="29" t="s">
        <v>1626</v>
      </c>
      <c r="H446" s="29" t="s">
        <v>1495</v>
      </c>
      <c r="I446" s="33"/>
    </row>
    <row r="447" s="1" customFormat="1" ht="54" spans="1:9">
      <c r="A447" s="30">
        <f>SUBTOTAL(103,$E$7:E447)*1</f>
        <v>424</v>
      </c>
      <c r="B447" s="29" t="s">
        <v>1630</v>
      </c>
      <c r="C447" s="35" t="s">
        <v>1631</v>
      </c>
      <c r="D447" s="28" t="s">
        <v>79</v>
      </c>
      <c r="E447" s="29" t="s">
        <v>1632</v>
      </c>
      <c r="F447" s="31">
        <v>332465.85</v>
      </c>
      <c r="G447" s="29" t="s">
        <v>1633</v>
      </c>
      <c r="H447" s="29" t="s">
        <v>1495</v>
      </c>
      <c r="I447" s="33"/>
    </row>
    <row r="448" s="1" customFormat="1" ht="54" spans="1:9">
      <c r="A448" s="30">
        <f>SUBTOTAL(103,$E$7:E448)*1</f>
        <v>425</v>
      </c>
      <c r="B448" s="29" t="s">
        <v>1634</v>
      </c>
      <c r="C448" s="35" t="s">
        <v>1635</v>
      </c>
      <c r="D448" s="28" t="s">
        <v>79</v>
      </c>
      <c r="E448" s="29" t="s">
        <v>1636</v>
      </c>
      <c r="F448" s="31">
        <v>129711.79</v>
      </c>
      <c r="G448" s="29" t="s">
        <v>1633</v>
      </c>
      <c r="H448" s="29" t="s">
        <v>1495</v>
      </c>
      <c r="I448" s="33"/>
    </row>
    <row r="449" s="1" customFormat="1" ht="54" spans="1:9">
      <c r="A449" s="30">
        <f>SUBTOTAL(103,$E$7:E449)*1</f>
        <v>426</v>
      </c>
      <c r="B449" s="29" t="s">
        <v>1637</v>
      </c>
      <c r="C449" s="35" t="s">
        <v>1638</v>
      </c>
      <c r="D449" s="28" t="s">
        <v>79</v>
      </c>
      <c r="E449" s="29" t="s">
        <v>1639</v>
      </c>
      <c r="F449" s="31">
        <v>130087.78</v>
      </c>
      <c r="G449" s="29" t="s">
        <v>1633</v>
      </c>
      <c r="H449" s="29" t="s">
        <v>1495</v>
      </c>
      <c r="I449" s="33"/>
    </row>
    <row r="450" s="1" customFormat="1" ht="40.5" spans="1:9">
      <c r="A450" s="30">
        <f>SUBTOTAL(103,$E$7:E450)*1</f>
        <v>427</v>
      </c>
      <c r="B450" s="29" t="s">
        <v>1640</v>
      </c>
      <c r="C450" s="35" t="s">
        <v>1641</v>
      </c>
      <c r="D450" s="28" t="s">
        <v>79</v>
      </c>
      <c r="E450" s="29" t="s">
        <v>1642</v>
      </c>
      <c r="F450" s="31">
        <v>187062.58</v>
      </c>
      <c r="G450" s="29" t="s">
        <v>1643</v>
      </c>
      <c r="H450" s="29" t="s">
        <v>1495</v>
      </c>
      <c r="I450" s="33"/>
    </row>
    <row r="451" s="1" customFormat="1" ht="54" spans="1:9">
      <c r="A451" s="30">
        <f>SUBTOTAL(103,$E$7:E451)*1</f>
        <v>428</v>
      </c>
      <c r="B451" s="29" t="s">
        <v>1644</v>
      </c>
      <c r="C451" s="35" t="s">
        <v>1645</v>
      </c>
      <c r="D451" s="28" t="s">
        <v>79</v>
      </c>
      <c r="E451" s="29" t="s">
        <v>1646</v>
      </c>
      <c r="F451" s="31">
        <v>62956.64</v>
      </c>
      <c r="G451" s="29" t="s">
        <v>1647</v>
      </c>
      <c r="H451" s="29" t="s">
        <v>1495</v>
      </c>
      <c r="I451" s="33"/>
    </row>
    <row r="452" s="1" customFormat="1" ht="40.5" spans="1:9">
      <c r="A452" s="30">
        <f>SUBTOTAL(103,$E$7:E452)*1</f>
        <v>429</v>
      </c>
      <c r="B452" s="29" t="s">
        <v>1648</v>
      </c>
      <c r="C452" s="35" t="s">
        <v>1649</v>
      </c>
      <c r="D452" s="28" t="s">
        <v>79</v>
      </c>
      <c r="E452" s="29" t="s">
        <v>1650</v>
      </c>
      <c r="F452" s="31">
        <v>71900</v>
      </c>
      <c r="G452" s="29" t="s">
        <v>1651</v>
      </c>
      <c r="H452" s="29" t="s">
        <v>1495</v>
      </c>
      <c r="I452" s="33"/>
    </row>
    <row r="453" s="1" customFormat="1" ht="54" spans="1:9">
      <c r="A453" s="30">
        <f>SUBTOTAL(103,$E$7:E453)*1</f>
        <v>430</v>
      </c>
      <c r="B453" s="29" t="s">
        <v>1652</v>
      </c>
      <c r="C453" s="35" t="s">
        <v>1653</v>
      </c>
      <c r="D453" s="28" t="s">
        <v>79</v>
      </c>
      <c r="E453" s="29" t="s">
        <v>1654</v>
      </c>
      <c r="F453" s="31">
        <v>47000</v>
      </c>
      <c r="G453" s="29" t="s">
        <v>1655</v>
      </c>
      <c r="H453" s="29" t="s">
        <v>1495</v>
      </c>
      <c r="I453" s="33"/>
    </row>
    <row r="454" s="1" customFormat="1" ht="54" spans="1:9">
      <c r="A454" s="30">
        <f>SUBTOTAL(103,$E$7:E454)*1</f>
        <v>431</v>
      </c>
      <c r="B454" s="29" t="s">
        <v>1656</v>
      </c>
      <c r="C454" s="35" t="s">
        <v>1657</v>
      </c>
      <c r="D454" s="28" t="s">
        <v>79</v>
      </c>
      <c r="E454" s="29" t="s">
        <v>1658</v>
      </c>
      <c r="F454" s="31">
        <v>27000</v>
      </c>
      <c r="G454" s="29" t="s">
        <v>1659</v>
      </c>
      <c r="H454" s="29" t="s">
        <v>1495</v>
      </c>
      <c r="I454" s="33"/>
    </row>
    <row r="455" s="1" customFormat="1" ht="54" spans="1:9">
      <c r="A455" s="30">
        <f>SUBTOTAL(103,$E$7:E455)*1</f>
        <v>432</v>
      </c>
      <c r="B455" s="29" t="s">
        <v>1660</v>
      </c>
      <c r="C455" s="35" t="s">
        <v>1661</v>
      </c>
      <c r="D455" s="28" t="s">
        <v>79</v>
      </c>
      <c r="E455" s="29" t="s">
        <v>1662</v>
      </c>
      <c r="F455" s="31">
        <v>14610</v>
      </c>
      <c r="G455" s="29" t="s">
        <v>1659</v>
      </c>
      <c r="H455" s="29" t="s">
        <v>1495</v>
      </c>
      <c r="I455" s="33"/>
    </row>
    <row r="456" s="1" customFormat="1" ht="40.5" spans="1:9">
      <c r="A456" s="30">
        <f>SUBTOTAL(103,$E$7:E456)*1</f>
        <v>433</v>
      </c>
      <c r="B456" s="29" t="s">
        <v>1663</v>
      </c>
      <c r="C456" s="35" t="s">
        <v>1664</v>
      </c>
      <c r="D456" s="28" t="s">
        <v>79</v>
      </c>
      <c r="E456" s="29" t="s">
        <v>1665</v>
      </c>
      <c r="F456" s="31">
        <v>15348</v>
      </c>
      <c r="G456" s="29" t="s">
        <v>1666</v>
      </c>
      <c r="H456" s="29" t="s">
        <v>1495</v>
      </c>
      <c r="I456" s="33"/>
    </row>
    <row r="457" s="1" customFormat="1" ht="54" spans="1:9">
      <c r="A457" s="30">
        <f>SUBTOTAL(103,$E$7:E457)*1</f>
        <v>434</v>
      </c>
      <c r="B457" s="29" t="s">
        <v>1667</v>
      </c>
      <c r="C457" s="35" t="s">
        <v>1668</v>
      </c>
      <c r="D457" s="28" t="s">
        <v>79</v>
      </c>
      <c r="E457" s="29" t="s">
        <v>1669</v>
      </c>
      <c r="F457" s="31">
        <v>39108</v>
      </c>
      <c r="G457" s="29" t="s">
        <v>1670</v>
      </c>
      <c r="H457" s="29" t="s">
        <v>1495</v>
      </c>
      <c r="I457" s="33"/>
    </row>
    <row r="458" s="1" customFormat="1" ht="40.5" spans="1:9">
      <c r="A458" s="30">
        <f>SUBTOTAL(103,$E$7:E458)*1</f>
        <v>435</v>
      </c>
      <c r="B458" s="29" t="s">
        <v>1671</v>
      </c>
      <c r="C458" s="35" t="s">
        <v>1672</v>
      </c>
      <c r="D458" s="28" t="s">
        <v>299</v>
      </c>
      <c r="E458" s="29" t="s">
        <v>1673</v>
      </c>
      <c r="F458" s="31">
        <v>32000</v>
      </c>
      <c r="G458" s="29" t="s">
        <v>1674</v>
      </c>
      <c r="H458" s="29" t="s">
        <v>1495</v>
      </c>
      <c r="I458" s="33"/>
    </row>
    <row r="459" s="1" customFormat="1" ht="54" spans="1:9">
      <c r="A459" s="30">
        <f>SUBTOTAL(103,$E$7:E459)*1</f>
        <v>436</v>
      </c>
      <c r="B459" s="29" t="s">
        <v>1675</v>
      </c>
      <c r="C459" s="35" t="s">
        <v>1676</v>
      </c>
      <c r="D459" s="28" t="s">
        <v>299</v>
      </c>
      <c r="E459" s="29" t="s">
        <v>1677</v>
      </c>
      <c r="F459" s="31">
        <v>202000</v>
      </c>
      <c r="G459" s="29" t="s">
        <v>1678</v>
      </c>
      <c r="H459" s="29" t="s">
        <v>1495</v>
      </c>
      <c r="I459" s="33"/>
    </row>
    <row r="460" s="1" customFormat="1" ht="56" customHeight="1" spans="1:9">
      <c r="A460" s="30">
        <f>SUBTOTAL(103,$E$7:E460)*1</f>
        <v>437</v>
      </c>
      <c r="B460" s="29" t="s">
        <v>1679</v>
      </c>
      <c r="C460" s="35" t="s">
        <v>1680</v>
      </c>
      <c r="D460" s="28" t="s">
        <v>299</v>
      </c>
      <c r="E460" s="29" t="s">
        <v>1681</v>
      </c>
      <c r="F460" s="31">
        <v>150000</v>
      </c>
      <c r="G460" s="29" t="s">
        <v>1682</v>
      </c>
      <c r="H460" s="29" t="s">
        <v>1495</v>
      </c>
      <c r="I460" s="33"/>
    </row>
    <row r="461" s="1" customFormat="1" ht="97" customHeight="1" spans="1:9">
      <c r="A461" s="30">
        <f>SUBTOTAL(103,$E$7:E461)*1</f>
        <v>438</v>
      </c>
      <c r="B461" s="29" t="s">
        <v>1683</v>
      </c>
      <c r="C461" s="35" t="s">
        <v>1684</v>
      </c>
      <c r="D461" s="28" t="s">
        <v>299</v>
      </c>
      <c r="E461" s="29" t="s">
        <v>1685</v>
      </c>
      <c r="F461" s="31">
        <v>1663371</v>
      </c>
      <c r="G461" s="29" t="s">
        <v>1686</v>
      </c>
      <c r="H461" s="29" t="s">
        <v>1495</v>
      </c>
      <c r="I461" s="33"/>
    </row>
    <row r="462" s="1" customFormat="1" ht="58" customHeight="1" spans="1:9">
      <c r="A462" s="30">
        <f>SUBTOTAL(103,$E$7:E462)*1</f>
        <v>439</v>
      </c>
      <c r="B462" s="29" t="s">
        <v>1687</v>
      </c>
      <c r="C462" s="35" t="s">
        <v>1688</v>
      </c>
      <c r="D462" s="28" t="s">
        <v>299</v>
      </c>
      <c r="E462" s="29" t="s">
        <v>1689</v>
      </c>
      <c r="F462" s="31">
        <v>50000</v>
      </c>
      <c r="G462" s="29" t="s">
        <v>1690</v>
      </c>
      <c r="H462" s="29" t="s">
        <v>1495</v>
      </c>
      <c r="I462" s="33"/>
    </row>
    <row r="463" s="1" customFormat="1" ht="67.5" spans="1:9">
      <c r="A463" s="30">
        <f>SUBTOTAL(103,$E$7:E463)*1</f>
        <v>440</v>
      </c>
      <c r="B463" s="29" t="s">
        <v>1691</v>
      </c>
      <c r="C463" s="35" t="s">
        <v>1692</v>
      </c>
      <c r="D463" s="28" t="s">
        <v>299</v>
      </c>
      <c r="E463" s="29" t="s">
        <v>1693</v>
      </c>
      <c r="F463" s="31">
        <v>50000</v>
      </c>
      <c r="G463" s="29" t="s">
        <v>1694</v>
      </c>
      <c r="H463" s="29" t="s">
        <v>1495</v>
      </c>
      <c r="I463" s="33"/>
    </row>
    <row r="464" s="1" customFormat="1" ht="40.5" spans="1:9">
      <c r="A464" s="30">
        <f>SUBTOTAL(103,$E$7:E464)*1</f>
        <v>441</v>
      </c>
      <c r="B464" s="29" t="s">
        <v>1695</v>
      </c>
      <c r="C464" s="35" t="s">
        <v>1696</v>
      </c>
      <c r="D464" s="28" t="s">
        <v>299</v>
      </c>
      <c r="E464" s="29" t="s">
        <v>1697</v>
      </c>
      <c r="F464" s="31">
        <v>90000</v>
      </c>
      <c r="G464" s="29" t="s">
        <v>1698</v>
      </c>
      <c r="H464" s="29" t="s">
        <v>1495</v>
      </c>
      <c r="I464" s="33"/>
    </row>
    <row r="465" s="1" customFormat="1" ht="40.5" spans="1:9">
      <c r="A465" s="30">
        <f>SUBTOTAL(103,$E$7:E465)*1</f>
        <v>442</v>
      </c>
      <c r="B465" s="29" t="s">
        <v>1699</v>
      </c>
      <c r="C465" s="35" t="s">
        <v>1700</v>
      </c>
      <c r="D465" s="28" t="s">
        <v>299</v>
      </c>
      <c r="E465" s="29" t="s">
        <v>1701</v>
      </c>
      <c r="F465" s="31">
        <v>101425.22</v>
      </c>
      <c r="G465" s="29" t="s">
        <v>1702</v>
      </c>
      <c r="H465" s="29" t="s">
        <v>1495</v>
      </c>
      <c r="I465" s="33"/>
    </row>
    <row r="466" s="1" customFormat="1" ht="54" spans="1:9">
      <c r="A466" s="30">
        <f>SUBTOTAL(103,$E$7:E466)*1</f>
        <v>443</v>
      </c>
      <c r="B466" s="29" t="s">
        <v>1703</v>
      </c>
      <c r="C466" s="35" t="s">
        <v>1704</v>
      </c>
      <c r="D466" s="28" t="s">
        <v>299</v>
      </c>
      <c r="E466" s="29" t="s">
        <v>1705</v>
      </c>
      <c r="F466" s="31">
        <v>25000</v>
      </c>
      <c r="G466" s="29" t="s">
        <v>1706</v>
      </c>
      <c r="H466" s="29" t="s">
        <v>1495</v>
      </c>
      <c r="I466" s="33"/>
    </row>
    <row r="467" s="1" customFormat="1" ht="40.5" spans="1:9">
      <c r="A467" s="30">
        <f>SUBTOTAL(103,$E$7:E467)*1</f>
        <v>444</v>
      </c>
      <c r="B467" s="29" t="s">
        <v>1707</v>
      </c>
      <c r="C467" s="35" t="s">
        <v>1708</v>
      </c>
      <c r="D467" s="28" t="s">
        <v>299</v>
      </c>
      <c r="E467" s="29" t="s">
        <v>1709</v>
      </c>
      <c r="F467" s="31">
        <v>278960</v>
      </c>
      <c r="G467" s="29" t="s">
        <v>1710</v>
      </c>
      <c r="H467" s="29" t="s">
        <v>1495</v>
      </c>
      <c r="I467" s="33"/>
    </row>
    <row r="468" s="1" customFormat="1" ht="54" spans="1:9">
      <c r="A468" s="30">
        <f>SUBTOTAL(103,$E$7:E468)*1</f>
        <v>445</v>
      </c>
      <c r="B468" s="29" t="s">
        <v>1711</v>
      </c>
      <c r="C468" s="35" t="s">
        <v>1712</v>
      </c>
      <c r="D468" s="28" t="s">
        <v>299</v>
      </c>
      <c r="E468" s="29" t="s">
        <v>1713</v>
      </c>
      <c r="F468" s="31">
        <v>70000</v>
      </c>
      <c r="G468" s="29" t="s">
        <v>1542</v>
      </c>
      <c r="H468" s="29" t="s">
        <v>1495</v>
      </c>
      <c r="I468" s="33"/>
    </row>
    <row r="469" s="1" customFormat="1" ht="54" spans="1:9">
      <c r="A469" s="30">
        <f>SUBTOTAL(103,$E$7:E469)*1</f>
        <v>446</v>
      </c>
      <c r="B469" s="29" t="s">
        <v>1714</v>
      </c>
      <c r="C469" s="35" t="s">
        <v>1715</v>
      </c>
      <c r="D469" s="28" t="s">
        <v>299</v>
      </c>
      <c r="E469" s="29" t="s">
        <v>1716</v>
      </c>
      <c r="F469" s="31">
        <v>59000</v>
      </c>
      <c r="G469" s="29" t="s">
        <v>1542</v>
      </c>
      <c r="H469" s="29" t="s">
        <v>1495</v>
      </c>
      <c r="I469" s="33"/>
    </row>
    <row r="470" s="1" customFormat="1" ht="54" spans="1:9">
      <c r="A470" s="30">
        <f>SUBTOTAL(103,$E$7:E470)*1</f>
        <v>447</v>
      </c>
      <c r="B470" s="29" t="s">
        <v>1717</v>
      </c>
      <c r="C470" s="35" t="s">
        <v>1718</v>
      </c>
      <c r="D470" s="28" t="s">
        <v>299</v>
      </c>
      <c r="E470" s="29" t="s">
        <v>1719</v>
      </c>
      <c r="F470" s="31">
        <v>133040.39</v>
      </c>
      <c r="G470" s="29" t="s">
        <v>1542</v>
      </c>
      <c r="H470" s="29" t="s">
        <v>1495</v>
      </c>
      <c r="I470" s="33"/>
    </row>
    <row r="471" s="1" customFormat="1" ht="54" spans="1:9">
      <c r="A471" s="30">
        <f>SUBTOTAL(103,$E$7:E471)*1</f>
        <v>448</v>
      </c>
      <c r="B471" s="29" t="s">
        <v>1720</v>
      </c>
      <c r="C471" s="35" t="s">
        <v>1721</v>
      </c>
      <c r="D471" s="28" t="s">
        <v>299</v>
      </c>
      <c r="E471" s="29" t="s">
        <v>1722</v>
      </c>
      <c r="F471" s="31">
        <v>183000</v>
      </c>
      <c r="G471" s="29" t="s">
        <v>1542</v>
      </c>
      <c r="H471" s="29" t="s">
        <v>1495</v>
      </c>
      <c r="I471" s="33"/>
    </row>
    <row r="472" s="1" customFormat="1" ht="54" spans="1:9">
      <c r="A472" s="30">
        <f>SUBTOTAL(103,$E$7:E472)*1</f>
        <v>449</v>
      </c>
      <c r="B472" s="29" t="s">
        <v>1723</v>
      </c>
      <c r="C472" s="35" t="s">
        <v>1724</v>
      </c>
      <c r="D472" s="28" t="s">
        <v>299</v>
      </c>
      <c r="E472" s="29" t="s">
        <v>1725</v>
      </c>
      <c r="F472" s="31">
        <v>100000</v>
      </c>
      <c r="G472" s="29" t="s">
        <v>1542</v>
      </c>
      <c r="H472" s="29" t="s">
        <v>1495</v>
      </c>
      <c r="I472" s="33"/>
    </row>
    <row r="473" s="1" customFormat="1" ht="40.5" spans="1:9">
      <c r="A473" s="30">
        <f>SUBTOTAL(103,$E$7:E473)*1</f>
        <v>450</v>
      </c>
      <c r="B473" s="29" t="s">
        <v>1726</v>
      </c>
      <c r="C473" s="35" t="s">
        <v>1727</v>
      </c>
      <c r="D473" s="28" t="s">
        <v>299</v>
      </c>
      <c r="E473" s="29" t="s">
        <v>1728</v>
      </c>
      <c r="F473" s="31">
        <v>76000</v>
      </c>
      <c r="G473" s="29" t="s">
        <v>1729</v>
      </c>
      <c r="H473" s="29" t="s">
        <v>1495</v>
      </c>
      <c r="I473" s="33"/>
    </row>
    <row r="474" s="1" customFormat="1" ht="53" customHeight="1" spans="1:9">
      <c r="A474" s="30">
        <f>SUBTOTAL(103,$E$7:E474)*1</f>
        <v>451</v>
      </c>
      <c r="B474" s="29" t="s">
        <v>1730</v>
      </c>
      <c r="C474" s="35" t="s">
        <v>1731</v>
      </c>
      <c r="D474" s="28" t="s">
        <v>299</v>
      </c>
      <c r="E474" s="29" t="s">
        <v>1732</v>
      </c>
      <c r="F474" s="31">
        <v>50000</v>
      </c>
      <c r="G474" s="29" t="s">
        <v>1733</v>
      </c>
      <c r="H474" s="29" t="s">
        <v>1495</v>
      </c>
      <c r="I474" s="33"/>
    </row>
    <row r="475" s="1" customFormat="1" ht="53" customHeight="1" spans="1:9">
      <c r="A475" s="30">
        <f>SUBTOTAL(103,$E$7:E475)*1</f>
        <v>452</v>
      </c>
      <c r="B475" s="29" t="s">
        <v>1734</v>
      </c>
      <c r="C475" s="35" t="s">
        <v>1735</v>
      </c>
      <c r="D475" s="28" t="s">
        <v>299</v>
      </c>
      <c r="E475" s="29" t="s">
        <v>1736</v>
      </c>
      <c r="F475" s="31">
        <v>15017.53</v>
      </c>
      <c r="G475" s="29" t="s">
        <v>1737</v>
      </c>
      <c r="H475" s="29" t="s">
        <v>1495</v>
      </c>
      <c r="I475" s="33"/>
    </row>
    <row r="476" s="1" customFormat="1" ht="53" customHeight="1" spans="1:9">
      <c r="A476" s="30">
        <f>SUBTOTAL(103,$E$7:E476)*1</f>
        <v>453</v>
      </c>
      <c r="B476" s="29" t="s">
        <v>1738</v>
      </c>
      <c r="C476" s="35" t="s">
        <v>1739</v>
      </c>
      <c r="D476" s="28" t="s">
        <v>299</v>
      </c>
      <c r="E476" s="29" t="s">
        <v>1740</v>
      </c>
      <c r="F476" s="31">
        <v>500000</v>
      </c>
      <c r="G476" s="29" t="s">
        <v>1741</v>
      </c>
      <c r="H476" s="29" t="s">
        <v>1495</v>
      </c>
      <c r="I476" s="33"/>
    </row>
    <row r="477" s="1" customFormat="1" ht="67.5" spans="1:9">
      <c r="A477" s="30">
        <f>SUBTOTAL(103,$E$7:E477)*1</f>
        <v>454</v>
      </c>
      <c r="B477" s="29" t="s">
        <v>1742</v>
      </c>
      <c r="C477" s="35" t="s">
        <v>1743</v>
      </c>
      <c r="D477" s="28" t="s">
        <v>299</v>
      </c>
      <c r="E477" s="29" t="s">
        <v>1744</v>
      </c>
      <c r="F477" s="31">
        <v>41030</v>
      </c>
      <c r="G477" s="29" t="s">
        <v>1745</v>
      </c>
      <c r="H477" s="29" t="s">
        <v>1495</v>
      </c>
      <c r="I477" s="33"/>
    </row>
    <row r="478" s="1" customFormat="1" ht="40.5" spans="1:9">
      <c r="A478" s="30">
        <f>SUBTOTAL(103,$E$7:E478)*1</f>
        <v>455</v>
      </c>
      <c r="B478" s="29" t="s">
        <v>1746</v>
      </c>
      <c r="C478" s="35" t="s">
        <v>1747</v>
      </c>
      <c r="D478" s="28" t="s">
        <v>299</v>
      </c>
      <c r="E478" s="29" t="s">
        <v>1748</v>
      </c>
      <c r="F478" s="31">
        <v>25764</v>
      </c>
      <c r="G478" s="29" t="s">
        <v>1749</v>
      </c>
      <c r="H478" s="29" t="s">
        <v>1495</v>
      </c>
      <c r="I478" s="33"/>
    </row>
    <row r="479" s="1" customFormat="1" ht="40.5" spans="1:9">
      <c r="A479" s="30">
        <f>SUBTOTAL(103,$E$7:E479)*1</f>
        <v>456</v>
      </c>
      <c r="B479" s="29" t="s">
        <v>1750</v>
      </c>
      <c r="C479" s="35" t="s">
        <v>1751</v>
      </c>
      <c r="D479" s="28" t="s">
        <v>299</v>
      </c>
      <c r="E479" s="29" t="s">
        <v>1752</v>
      </c>
      <c r="F479" s="31">
        <v>72000</v>
      </c>
      <c r="G479" s="29" t="s">
        <v>1753</v>
      </c>
      <c r="H479" s="29" t="s">
        <v>1495</v>
      </c>
      <c r="I479" s="33"/>
    </row>
    <row r="480" s="1" customFormat="1" ht="54" spans="1:9">
      <c r="A480" s="30">
        <f>SUBTOTAL(103,$E$7:E480)*1</f>
        <v>457</v>
      </c>
      <c r="B480" s="29" t="s">
        <v>1754</v>
      </c>
      <c r="C480" s="35" t="s">
        <v>1755</v>
      </c>
      <c r="D480" s="28" t="s">
        <v>299</v>
      </c>
      <c r="E480" s="29" t="s">
        <v>1756</v>
      </c>
      <c r="F480" s="31">
        <v>800000</v>
      </c>
      <c r="G480" s="29" t="s">
        <v>1757</v>
      </c>
      <c r="H480" s="29" t="s">
        <v>1495</v>
      </c>
      <c r="I480" s="33"/>
    </row>
    <row r="481" s="1" customFormat="1" ht="54" spans="1:9">
      <c r="A481" s="30">
        <f>SUBTOTAL(103,$E$7:E481)*1</f>
        <v>458</v>
      </c>
      <c r="B481" s="29" t="s">
        <v>1758</v>
      </c>
      <c r="C481" s="35" t="s">
        <v>1759</v>
      </c>
      <c r="D481" s="28" t="s">
        <v>299</v>
      </c>
      <c r="E481" s="29" t="s">
        <v>1760</v>
      </c>
      <c r="F481" s="31">
        <v>100000</v>
      </c>
      <c r="G481" s="29" t="s">
        <v>1761</v>
      </c>
      <c r="H481" s="29" t="s">
        <v>1495</v>
      </c>
      <c r="I481" s="33"/>
    </row>
    <row r="482" s="1" customFormat="1" ht="40.5" spans="1:9">
      <c r="A482" s="30">
        <f>SUBTOTAL(103,$E$7:E482)*1</f>
        <v>459</v>
      </c>
      <c r="B482" s="29" t="s">
        <v>1762</v>
      </c>
      <c r="C482" s="35" t="s">
        <v>1763</v>
      </c>
      <c r="D482" s="28" t="s">
        <v>299</v>
      </c>
      <c r="E482" s="29" t="s">
        <v>1764</v>
      </c>
      <c r="F482" s="31">
        <v>39379.2</v>
      </c>
      <c r="G482" s="29" t="s">
        <v>1765</v>
      </c>
      <c r="H482" s="29" t="s">
        <v>1495</v>
      </c>
      <c r="I482" s="33"/>
    </row>
    <row r="483" s="1" customFormat="1" ht="40.5" spans="1:9">
      <c r="A483" s="30">
        <f>SUBTOTAL(103,$E$7:E483)*1</f>
        <v>460</v>
      </c>
      <c r="B483" s="29" t="s">
        <v>1766</v>
      </c>
      <c r="C483" s="35" t="s">
        <v>1767</v>
      </c>
      <c r="D483" s="28" t="s">
        <v>299</v>
      </c>
      <c r="E483" s="29" t="s">
        <v>1768</v>
      </c>
      <c r="F483" s="31">
        <v>64974.33</v>
      </c>
      <c r="G483" s="29" t="s">
        <v>1769</v>
      </c>
      <c r="H483" s="29" t="s">
        <v>1495</v>
      </c>
      <c r="I483" s="33"/>
    </row>
    <row r="484" s="1" customFormat="1" ht="54" spans="1:9">
      <c r="A484" s="30">
        <f>SUBTOTAL(103,$E$7:E484)*1</f>
        <v>461</v>
      </c>
      <c r="B484" s="29" t="s">
        <v>1770</v>
      </c>
      <c r="C484" s="35" t="s">
        <v>1771</v>
      </c>
      <c r="D484" s="28" t="s">
        <v>299</v>
      </c>
      <c r="E484" s="29" t="s">
        <v>1772</v>
      </c>
      <c r="F484" s="31">
        <v>199471.18</v>
      </c>
      <c r="G484" s="29" t="s">
        <v>1655</v>
      </c>
      <c r="H484" s="29" t="s">
        <v>1495</v>
      </c>
      <c r="I484" s="33"/>
    </row>
    <row r="485" s="1" customFormat="1" ht="40.5" spans="1:9">
      <c r="A485" s="30">
        <f>SUBTOTAL(103,$E$7:E485)*1</f>
        <v>462</v>
      </c>
      <c r="B485" s="29" t="s">
        <v>1773</v>
      </c>
      <c r="C485" s="35" t="s">
        <v>1774</v>
      </c>
      <c r="D485" s="28" t="s">
        <v>299</v>
      </c>
      <c r="E485" s="29" t="s">
        <v>1775</v>
      </c>
      <c r="F485" s="31">
        <v>57764</v>
      </c>
      <c r="G485" s="29" t="s">
        <v>1776</v>
      </c>
      <c r="H485" s="29" t="s">
        <v>1495</v>
      </c>
      <c r="I485" s="33"/>
    </row>
    <row r="486" s="1" customFormat="1" ht="40.5" spans="1:9">
      <c r="A486" s="30">
        <f>SUBTOTAL(103,$E$7:E486)*1</f>
        <v>463</v>
      </c>
      <c r="B486" s="29" t="s">
        <v>1777</v>
      </c>
      <c r="C486" s="35" t="s">
        <v>1778</v>
      </c>
      <c r="D486" s="28" t="s">
        <v>299</v>
      </c>
      <c r="E486" s="29" t="s">
        <v>1779</v>
      </c>
      <c r="F486" s="31">
        <v>136135</v>
      </c>
      <c r="G486" s="29" t="s">
        <v>1780</v>
      </c>
      <c r="H486" s="29" t="s">
        <v>1495</v>
      </c>
      <c r="I486" s="33"/>
    </row>
    <row r="487" s="1" customFormat="1" ht="40.5" spans="1:9">
      <c r="A487" s="30">
        <f>SUBTOTAL(103,$E$7:E487)*1</f>
        <v>464</v>
      </c>
      <c r="B487" s="29" t="s">
        <v>1781</v>
      </c>
      <c r="C487" s="35" t="s">
        <v>1782</v>
      </c>
      <c r="D487" s="28" t="s">
        <v>299</v>
      </c>
      <c r="E487" s="29" t="s">
        <v>1783</v>
      </c>
      <c r="F487" s="31">
        <v>17190</v>
      </c>
      <c r="G487" s="29" t="s">
        <v>1784</v>
      </c>
      <c r="H487" s="29" t="s">
        <v>1495</v>
      </c>
      <c r="I487" s="33"/>
    </row>
    <row r="488" s="1" customFormat="1" ht="40.5" spans="1:9">
      <c r="A488" s="30">
        <f>SUBTOTAL(103,$E$7:E488)*1</f>
        <v>465</v>
      </c>
      <c r="B488" s="29" t="s">
        <v>1785</v>
      </c>
      <c r="C488" s="35" t="s">
        <v>1786</v>
      </c>
      <c r="D488" s="28" t="s">
        <v>299</v>
      </c>
      <c r="E488" s="29" t="s">
        <v>1787</v>
      </c>
      <c r="F488" s="31">
        <v>300000</v>
      </c>
      <c r="G488" s="29" t="s">
        <v>1788</v>
      </c>
      <c r="H488" s="29" t="s">
        <v>1495</v>
      </c>
      <c r="I488" s="33"/>
    </row>
    <row r="489" s="1" customFormat="1" ht="40.5" spans="1:9">
      <c r="A489" s="30">
        <f>SUBTOTAL(103,$E$7:E489)*1</f>
        <v>466</v>
      </c>
      <c r="B489" s="29" t="s">
        <v>1789</v>
      </c>
      <c r="C489" s="35" t="s">
        <v>1790</v>
      </c>
      <c r="D489" s="28" t="s">
        <v>299</v>
      </c>
      <c r="E489" s="29" t="s">
        <v>1791</v>
      </c>
      <c r="F489" s="31">
        <v>80000</v>
      </c>
      <c r="G489" s="29" t="s">
        <v>1792</v>
      </c>
      <c r="H489" s="29" t="s">
        <v>1495</v>
      </c>
      <c r="I489" s="33"/>
    </row>
    <row r="490" s="1" customFormat="1" ht="40.5" spans="1:9">
      <c r="A490" s="30">
        <f>SUBTOTAL(103,$E$7:E490)*1</f>
        <v>467</v>
      </c>
      <c r="B490" s="29" t="s">
        <v>1793</v>
      </c>
      <c r="C490" s="35" t="s">
        <v>1794</v>
      </c>
      <c r="D490" s="28" t="s">
        <v>299</v>
      </c>
      <c r="E490" s="29" t="s">
        <v>1795</v>
      </c>
      <c r="F490" s="31">
        <v>200000</v>
      </c>
      <c r="G490" s="29" t="s">
        <v>1796</v>
      </c>
      <c r="H490" s="29" t="s">
        <v>1495</v>
      </c>
      <c r="I490" s="33"/>
    </row>
    <row r="491" s="1" customFormat="1" ht="40.5" spans="1:9">
      <c r="A491" s="30">
        <f>SUBTOTAL(103,$E$7:E491)*1</f>
        <v>468</v>
      </c>
      <c r="B491" s="29" t="s">
        <v>1797</v>
      </c>
      <c r="C491" s="35" t="s">
        <v>1798</v>
      </c>
      <c r="D491" s="28" t="s">
        <v>299</v>
      </c>
      <c r="E491" s="29" t="s">
        <v>1799</v>
      </c>
      <c r="F491" s="31">
        <v>50000</v>
      </c>
      <c r="G491" s="29" t="s">
        <v>1800</v>
      </c>
      <c r="H491" s="29" t="s">
        <v>1495</v>
      </c>
      <c r="I491" s="33"/>
    </row>
    <row r="492" s="1" customFormat="1" ht="40.5" spans="1:9">
      <c r="A492" s="30">
        <f>SUBTOTAL(103,$E$7:E492)*1</f>
        <v>469</v>
      </c>
      <c r="B492" s="29" t="s">
        <v>1801</v>
      </c>
      <c r="C492" s="35" t="s">
        <v>1802</v>
      </c>
      <c r="D492" s="28" t="s">
        <v>15</v>
      </c>
      <c r="E492" s="29" t="s">
        <v>1803</v>
      </c>
      <c r="F492" s="31">
        <v>148875</v>
      </c>
      <c r="G492" s="29" t="s">
        <v>1804</v>
      </c>
      <c r="H492" s="29" t="s">
        <v>1495</v>
      </c>
      <c r="I492" s="33"/>
    </row>
    <row r="493" s="1" customFormat="1" ht="54" spans="1:9">
      <c r="A493" s="30">
        <f>SUBTOTAL(103,$E$7:E493)*1</f>
        <v>470</v>
      </c>
      <c r="B493" s="29" t="s">
        <v>1805</v>
      </c>
      <c r="C493" s="35" t="s">
        <v>1806</v>
      </c>
      <c r="D493" s="28" t="s">
        <v>15</v>
      </c>
      <c r="E493" s="29" t="s">
        <v>1807</v>
      </c>
      <c r="F493" s="31">
        <v>113000</v>
      </c>
      <c r="G493" s="29" t="s">
        <v>1808</v>
      </c>
      <c r="H493" s="29" t="s">
        <v>1495</v>
      </c>
      <c r="I493" s="33"/>
    </row>
    <row r="494" s="1" customFormat="1" ht="40.5" spans="1:9">
      <c r="A494" s="30">
        <f>SUBTOTAL(103,$E$7:E494)*1</f>
        <v>471</v>
      </c>
      <c r="B494" s="29" t="s">
        <v>1809</v>
      </c>
      <c r="C494" s="35" t="s">
        <v>1810</v>
      </c>
      <c r="D494" s="28" t="s">
        <v>15</v>
      </c>
      <c r="E494" s="29" t="s">
        <v>1811</v>
      </c>
      <c r="F494" s="31">
        <v>63683</v>
      </c>
      <c r="G494" s="29" t="s">
        <v>1812</v>
      </c>
      <c r="H494" s="29" t="s">
        <v>1495</v>
      </c>
      <c r="I494" s="33"/>
    </row>
    <row r="495" s="1" customFormat="1" ht="40.5" spans="1:9">
      <c r="A495" s="30">
        <f>SUBTOTAL(103,$E$7:E495)*1</f>
        <v>472</v>
      </c>
      <c r="B495" s="29" t="s">
        <v>1813</v>
      </c>
      <c r="C495" s="35" t="s">
        <v>1814</v>
      </c>
      <c r="D495" s="28" t="s">
        <v>15</v>
      </c>
      <c r="E495" s="29" t="s">
        <v>1815</v>
      </c>
      <c r="F495" s="31">
        <v>14732</v>
      </c>
      <c r="G495" s="29" t="s">
        <v>1816</v>
      </c>
      <c r="H495" s="29" t="s">
        <v>1495</v>
      </c>
      <c r="I495" s="33"/>
    </row>
    <row r="496" s="1" customFormat="1" ht="40.5" spans="1:9">
      <c r="A496" s="30">
        <f>SUBTOTAL(103,$E$7:E496)*1</f>
        <v>473</v>
      </c>
      <c r="B496" s="29" t="s">
        <v>1817</v>
      </c>
      <c r="C496" s="35" t="s">
        <v>1818</v>
      </c>
      <c r="D496" s="28" t="s">
        <v>15</v>
      </c>
      <c r="E496" s="29" t="s">
        <v>1819</v>
      </c>
      <c r="F496" s="31">
        <v>120013</v>
      </c>
      <c r="G496" s="29" t="s">
        <v>1820</v>
      </c>
      <c r="H496" s="29" t="s">
        <v>1495</v>
      </c>
      <c r="I496" s="33"/>
    </row>
    <row r="497" s="1" customFormat="1" ht="67.5" spans="1:9">
      <c r="A497" s="30">
        <f>SUBTOTAL(103,$E$7:E497)*1</f>
        <v>474</v>
      </c>
      <c r="B497" s="29" t="s">
        <v>1821</v>
      </c>
      <c r="C497" s="35" t="s">
        <v>1822</v>
      </c>
      <c r="D497" s="28" t="s">
        <v>15</v>
      </c>
      <c r="E497" s="29" t="s">
        <v>1823</v>
      </c>
      <c r="F497" s="31">
        <v>132186</v>
      </c>
      <c r="G497" s="29" t="s">
        <v>1824</v>
      </c>
      <c r="H497" s="29" t="s">
        <v>1495</v>
      </c>
      <c r="I497" s="33"/>
    </row>
    <row r="498" s="1" customFormat="1" ht="40.5" spans="1:9">
      <c r="A498" s="30">
        <f>SUBTOTAL(103,$E$7:E498)*1</f>
        <v>475</v>
      </c>
      <c r="B498" s="29" t="s">
        <v>1825</v>
      </c>
      <c r="C498" s="35" t="s">
        <v>1826</v>
      </c>
      <c r="D498" s="28" t="s">
        <v>846</v>
      </c>
      <c r="E498" s="29" t="s">
        <v>1827</v>
      </c>
      <c r="F498" s="31">
        <v>108000</v>
      </c>
      <c r="G498" s="29" t="s">
        <v>1828</v>
      </c>
      <c r="H498" s="29" t="s">
        <v>1495</v>
      </c>
      <c r="I498" s="33"/>
    </row>
    <row r="499" s="1" customFormat="1" ht="40.5" spans="1:9">
      <c r="A499" s="30">
        <f>SUBTOTAL(103,$E$7:E499)*1</f>
        <v>476</v>
      </c>
      <c r="B499" s="29" t="s">
        <v>1829</v>
      </c>
      <c r="C499" s="35" t="s">
        <v>1830</v>
      </c>
      <c r="D499" s="28" t="s">
        <v>846</v>
      </c>
      <c r="E499" s="29" t="s">
        <v>1831</v>
      </c>
      <c r="F499" s="31">
        <v>16571</v>
      </c>
      <c r="G499" s="29" t="s">
        <v>1832</v>
      </c>
      <c r="H499" s="29" t="s">
        <v>1495</v>
      </c>
      <c r="I499" s="33"/>
    </row>
    <row r="500" s="1" customFormat="1" ht="40.5" spans="1:9">
      <c r="A500" s="30">
        <f>SUBTOTAL(103,$E$7:E500)*1</f>
        <v>477</v>
      </c>
      <c r="B500" s="29" t="s">
        <v>1833</v>
      </c>
      <c r="C500" s="35" t="s">
        <v>1834</v>
      </c>
      <c r="D500" s="28" t="s">
        <v>846</v>
      </c>
      <c r="E500" s="29" t="s">
        <v>1835</v>
      </c>
      <c r="F500" s="31">
        <v>105696.3</v>
      </c>
      <c r="G500" s="29" t="s">
        <v>1836</v>
      </c>
      <c r="H500" s="29" t="s">
        <v>1495</v>
      </c>
      <c r="I500" s="33"/>
    </row>
    <row r="501" s="1" customFormat="1" ht="54" spans="1:9">
      <c r="A501" s="30">
        <f>SUBTOTAL(103,$E$7:E501)*1</f>
        <v>478</v>
      </c>
      <c r="B501" s="29" t="s">
        <v>1837</v>
      </c>
      <c r="C501" s="35" t="s">
        <v>1838</v>
      </c>
      <c r="D501" s="28" t="s">
        <v>846</v>
      </c>
      <c r="E501" s="29" t="s">
        <v>1839</v>
      </c>
      <c r="F501" s="31">
        <v>118975</v>
      </c>
      <c r="G501" s="29" t="s">
        <v>1840</v>
      </c>
      <c r="H501" s="29" t="s">
        <v>1495</v>
      </c>
      <c r="I501" s="33"/>
    </row>
    <row r="502" s="1" customFormat="1" ht="40.5" spans="1:9">
      <c r="A502" s="30">
        <f>SUBTOTAL(103,$E$7:E502)*1</f>
        <v>479</v>
      </c>
      <c r="B502" s="29" t="s">
        <v>1841</v>
      </c>
      <c r="C502" s="35" t="s">
        <v>1842</v>
      </c>
      <c r="D502" s="28" t="s">
        <v>846</v>
      </c>
      <c r="E502" s="29" t="s">
        <v>1843</v>
      </c>
      <c r="F502" s="31">
        <v>220177</v>
      </c>
      <c r="G502" s="29" t="s">
        <v>1643</v>
      </c>
      <c r="H502" s="29" t="s">
        <v>1495</v>
      </c>
      <c r="I502" s="33"/>
    </row>
    <row r="503" s="1" customFormat="1" ht="54" spans="1:9">
      <c r="A503" s="30">
        <f>SUBTOTAL(103,$E$7:E503)*1</f>
        <v>480</v>
      </c>
      <c r="B503" s="29" t="s">
        <v>1844</v>
      </c>
      <c r="C503" s="35" t="s">
        <v>1845</v>
      </c>
      <c r="D503" s="28" t="s">
        <v>846</v>
      </c>
      <c r="E503" s="29" t="s">
        <v>1846</v>
      </c>
      <c r="F503" s="31">
        <v>36000</v>
      </c>
      <c r="G503" s="29" t="s">
        <v>1847</v>
      </c>
      <c r="H503" s="29" t="s">
        <v>1495</v>
      </c>
      <c r="I503" s="33"/>
    </row>
    <row r="504" s="5" customFormat="1" ht="30" customHeight="1" spans="1:9">
      <c r="A504" s="24" t="s">
        <v>1848</v>
      </c>
      <c r="B504" s="26"/>
      <c r="C504" s="27">
        <f>COUNTA(按责任单位分!C505:C578)</f>
        <v>74</v>
      </c>
      <c r="D504" s="24"/>
      <c r="E504" s="26"/>
      <c r="F504" s="25">
        <f>SUM(按责任单位分!F505:F578)</f>
        <v>25097575.35</v>
      </c>
      <c r="G504" s="26"/>
      <c r="H504" s="26"/>
      <c r="I504" s="42"/>
    </row>
    <row r="505" s="1" customFormat="1" ht="54" spans="1:9">
      <c r="A505" s="30">
        <f>SUBTOTAL(103,$E$7:E505)*1</f>
        <v>481</v>
      </c>
      <c r="B505" s="29" t="s">
        <v>1849</v>
      </c>
      <c r="C505" s="35" t="s">
        <v>1850</v>
      </c>
      <c r="D505" s="28" t="s">
        <v>79</v>
      </c>
      <c r="E505" s="29" t="s">
        <v>1851</v>
      </c>
      <c r="F505" s="31">
        <v>26760</v>
      </c>
      <c r="G505" s="29" t="s">
        <v>1852</v>
      </c>
      <c r="H505" s="29" t="s">
        <v>1848</v>
      </c>
      <c r="I505" s="33"/>
    </row>
    <row r="506" s="1" customFormat="1" ht="66" customHeight="1" spans="1:9">
      <c r="A506" s="30">
        <f>SUBTOTAL(103,$E$7:E506)*1</f>
        <v>482</v>
      </c>
      <c r="B506" s="29" t="s">
        <v>1853</v>
      </c>
      <c r="C506" s="35" t="s">
        <v>1854</v>
      </c>
      <c r="D506" s="28" t="s">
        <v>79</v>
      </c>
      <c r="E506" s="29" t="s">
        <v>1855</v>
      </c>
      <c r="F506" s="31">
        <v>32000</v>
      </c>
      <c r="G506" s="29" t="s">
        <v>1856</v>
      </c>
      <c r="H506" s="29" t="s">
        <v>1848</v>
      </c>
      <c r="I506" s="33"/>
    </row>
    <row r="507" s="1" customFormat="1" ht="52" customHeight="1" spans="1:9">
      <c r="A507" s="30">
        <f>SUBTOTAL(103,$E$7:E507)*1</f>
        <v>483</v>
      </c>
      <c r="B507" s="29" t="s">
        <v>1857</v>
      </c>
      <c r="C507" s="35" t="s">
        <v>1858</v>
      </c>
      <c r="D507" s="28" t="s">
        <v>79</v>
      </c>
      <c r="E507" s="29" t="s">
        <v>1859</v>
      </c>
      <c r="F507" s="31">
        <v>146683</v>
      </c>
      <c r="G507" s="29" t="s">
        <v>1860</v>
      </c>
      <c r="H507" s="29" t="s">
        <v>1848</v>
      </c>
      <c r="I507" s="33"/>
    </row>
    <row r="508" s="1" customFormat="1" ht="40.5" spans="1:9">
      <c r="A508" s="30">
        <f>SUBTOTAL(103,$E$7:E508)*1</f>
        <v>484</v>
      </c>
      <c r="B508" s="29" t="s">
        <v>1861</v>
      </c>
      <c r="C508" s="35" t="s">
        <v>1862</v>
      </c>
      <c r="D508" s="28" t="s">
        <v>79</v>
      </c>
      <c r="E508" s="29" t="s">
        <v>1863</v>
      </c>
      <c r="F508" s="31">
        <v>746800</v>
      </c>
      <c r="G508" s="29" t="s">
        <v>1860</v>
      </c>
      <c r="H508" s="29" t="s">
        <v>1848</v>
      </c>
      <c r="I508" s="33"/>
    </row>
    <row r="509" s="1" customFormat="1" ht="54" spans="1:9">
      <c r="A509" s="30">
        <f>SUBTOTAL(103,$E$7:E509)*1</f>
        <v>485</v>
      </c>
      <c r="B509" s="29" t="s">
        <v>1864</v>
      </c>
      <c r="C509" s="35" t="s">
        <v>1865</v>
      </c>
      <c r="D509" s="28" t="s">
        <v>79</v>
      </c>
      <c r="E509" s="29" t="s">
        <v>1866</v>
      </c>
      <c r="F509" s="31">
        <v>29078</v>
      </c>
      <c r="G509" s="29" t="s">
        <v>1860</v>
      </c>
      <c r="H509" s="29" t="s">
        <v>1848</v>
      </c>
      <c r="I509" s="33"/>
    </row>
    <row r="510" s="1" customFormat="1" ht="54" spans="1:9">
      <c r="A510" s="30">
        <f>SUBTOTAL(103,$E$7:E510)*1</f>
        <v>486</v>
      </c>
      <c r="B510" s="29" t="s">
        <v>1867</v>
      </c>
      <c r="C510" s="35" t="s">
        <v>1868</v>
      </c>
      <c r="D510" s="28" t="s">
        <v>79</v>
      </c>
      <c r="E510" s="29" t="s">
        <v>1869</v>
      </c>
      <c r="F510" s="31">
        <v>140482</v>
      </c>
      <c r="G510" s="29" t="s">
        <v>1860</v>
      </c>
      <c r="H510" s="29" t="s">
        <v>1848</v>
      </c>
      <c r="I510" s="33"/>
    </row>
    <row r="511" s="1" customFormat="1" ht="67.5" spans="1:9">
      <c r="A511" s="30">
        <f>SUBTOTAL(103,$E$7:E511)*1</f>
        <v>487</v>
      </c>
      <c r="B511" s="29" t="s">
        <v>1870</v>
      </c>
      <c r="C511" s="35" t="s">
        <v>1871</v>
      </c>
      <c r="D511" s="28" t="s">
        <v>79</v>
      </c>
      <c r="E511" s="29" t="s">
        <v>1872</v>
      </c>
      <c r="F511" s="31">
        <v>118251</v>
      </c>
      <c r="G511" s="29" t="s">
        <v>1873</v>
      </c>
      <c r="H511" s="29" t="s">
        <v>1848</v>
      </c>
      <c r="I511" s="33"/>
    </row>
    <row r="512" s="1" customFormat="1" ht="67.5" spans="1:9">
      <c r="A512" s="30">
        <f>SUBTOTAL(103,$E$7:E512)*1</f>
        <v>488</v>
      </c>
      <c r="B512" s="29" t="s">
        <v>1874</v>
      </c>
      <c r="C512" s="35" t="s">
        <v>1875</v>
      </c>
      <c r="D512" s="28" t="s">
        <v>79</v>
      </c>
      <c r="E512" s="29" t="s">
        <v>1876</v>
      </c>
      <c r="F512" s="31">
        <v>38978.66</v>
      </c>
      <c r="G512" s="29" t="s">
        <v>1873</v>
      </c>
      <c r="H512" s="29" t="s">
        <v>1848</v>
      </c>
      <c r="I512" s="33"/>
    </row>
    <row r="513" s="1" customFormat="1" ht="40.5" spans="1:9">
      <c r="A513" s="30">
        <f>SUBTOTAL(103,$E$7:E513)*1</f>
        <v>489</v>
      </c>
      <c r="B513" s="29" t="s">
        <v>1877</v>
      </c>
      <c r="C513" s="35" t="s">
        <v>1878</v>
      </c>
      <c r="D513" s="28" t="s">
        <v>79</v>
      </c>
      <c r="E513" s="29" t="s">
        <v>1879</v>
      </c>
      <c r="F513" s="31">
        <v>92000</v>
      </c>
      <c r="G513" s="29" t="s">
        <v>1880</v>
      </c>
      <c r="H513" s="29" t="s">
        <v>1848</v>
      </c>
      <c r="I513" s="33"/>
    </row>
    <row r="514" s="1" customFormat="1" ht="54" spans="1:9">
      <c r="A514" s="30">
        <f>SUBTOTAL(103,$E$7:E514)*1</f>
        <v>490</v>
      </c>
      <c r="B514" s="29" t="s">
        <v>1881</v>
      </c>
      <c r="C514" s="35" t="s">
        <v>1882</v>
      </c>
      <c r="D514" s="28" t="s">
        <v>79</v>
      </c>
      <c r="E514" s="29" t="s">
        <v>1883</v>
      </c>
      <c r="F514" s="31">
        <v>10000</v>
      </c>
      <c r="G514" s="29" t="s">
        <v>1884</v>
      </c>
      <c r="H514" s="29" t="s">
        <v>1848</v>
      </c>
      <c r="I514" s="33"/>
    </row>
    <row r="515" s="1" customFormat="1" ht="76" customHeight="1" spans="1:9">
      <c r="A515" s="30">
        <f>SUBTOTAL(103,$E$7:E515)*1</f>
        <v>491</v>
      </c>
      <c r="B515" s="29" t="s">
        <v>1885</v>
      </c>
      <c r="C515" s="35" t="s">
        <v>1886</v>
      </c>
      <c r="D515" s="28" t="s">
        <v>79</v>
      </c>
      <c r="E515" s="29" t="s">
        <v>1887</v>
      </c>
      <c r="F515" s="31">
        <v>150000</v>
      </c>
      <c r="G515" s="29" t="s">
        <v>1888</v>
      </c>
      <c r="H515" s="29" t="s">
        <v>1848</v>
      </c>
      <c r="I515" s="33"/>
    </row>
    <row r="516" s="1" customFormat="1" ht="40.5" spans="1:9">
      <c r="A516" s="30">
        <f>SUBTOTAL(103,$E$7:E516)*1</f>
        <v>492</v>
      </c>
      <c r="B516" s="29" t="s">
        <v>1889</v>
      </c>
      <c r="C516" s="35" t="s">
        <v>1890</v>
      </c>
      <c r="D516" s="28" t="s">
        <v>79</v>
      </c>
      <c r="E516" s="29" t="s">
        <v>1891</v>
      </c>
      <c r="F516" s="31">
        <v>162000</v>
      </c>
      <c r="G516" s="29" t="s">
        <v>1892</v>
      </c>
      <c r="H516" s="29" t="s">
        <v>1848</v>
      </c>
      <c r="I516" s="33"/>
    </row>
    <row r="517" s="1" customFormat="1" ht="54" spans="1:9">
      <c r="A517" s="30">
        <f>SUBTOTAL(103,$E$7:E517)*1</f>
        <v>493</v>
      </c>
      <c r="B517" s="29" t="s">
        <v>1893</v>
      </c>
      <c r="C517" s="35" t="s">
        <v>1894</v>
      </c>
      <c r="D517" s="28" t="s">
        <v>79</v>
      </c>
      <c r="E517" s="29" t="s">
        <v>1895</v>
      </c>
      <c r="F517" s="31">
        <v>50000</v>
      </c>
      <c r="G517" s="29" t="s">
        <v>1896</v>
      </c>
      <c r="H517" s="29" t="s">
        <v>1848</v>
      </c>
      <c r="I517" s="33"/>
    </row>
    <row r="518" s="1" customFormat="1" ht="60" customHeight="1" spans="1:9">
      <c r="A518" s="30">
        <f>SUBTOTAL(103,$E$7:E518)*1</f>
        <v>494</v>
      </c>
      <c r="B518" s="29" t="s">
        <v>1897</v>
      </c>
      <c r="C518" s="35" t="s">
        <v>1898</v>
      </c>
      <c r="D518" s="28" t="s">
        <v>79</v>
      </c>
      <c r="E518" s="29" t="s">
        <v>1899</v>
      </c>
      <c r="F518" s="31">
        <v>72300</v>
      </c>
      <c r="G518" s="29" t="s">
        <v>1900</v>
      </c>
      <c r="H518" s="29" t="s">
        <v>1848</v>
      </c>
      <c r="I518" s="33"/>
    </row>
    <row r="519" s="1" customFormat="1" ht="54" spans="1:9">
      <c r="A519" s="30">
        <f>SUBTOTAL(103,$E$7:E519)*1</f>
        <v>495</v>
      </c>
      <c r="B519" s="29" t="s">
        <v>1901</v>
      </c>
      <c r="C519" s="35" t="s">
        <v>1902</v>
      </c>
      <c r="D519" s="28" t="s">
        <v>79</v>
      </c>
      <c r="E519" s="29" t="s">
        <v>1903</v>
      </c>
      <c r="F519" s="31">
        <v>169242</v>
      </c>
      <c r="G519" s="29" t="s">
        <v>1900</v>
      </c>
      <c r="H519" s="29" t="s">
        <v>1848</v>
      </c>
      <c r="I519" s="33"/>
    </row>
    <row r="520" s="1" customFormat="1" ht="54" spans="1:9">
      <c r="A520" s="30">
        <f>SUBTOTAL(103,$E$7:E520)*1</f>
        <v>496</v>
      </c>
      <c r="B520" s="29" t="s">
        <v>1904</v>
      </c>
      <c r="C520" s="35" t="s">
        <v>1905</v>
      </c>
      <c r="D520" s="28" t="s">
        <v>79</v>
      </c>
      <c r="E520" s="29" t="s">
        <v>1906</v>
      </c>
      <c r="F520" s="31">
        <v>20500</v>
      </c>
      <c r="G520" s="29" t="s">
        <v>1907</v>
      </c>
      <c r="H520" s="29" t="s">
        <v>1848</v>
      </c>
      <c r="I520" s="33"/>
    </row>
    <row r="521" s="1" customFormat="1" ht="78" customHeight="1" spans="1:9">
      <c r="A521" s="30">
        <f>SUBTOTAL(103,$E$7:E521)*1</f>
        <v>497</v>
      </c>
      <c r="B521" s="29" t="s">
        <v>1908</v>
      </c>
      <c r="C521" s="35" t="s">
        <v>1909</v>
      </c>
      <c r="D521" s="28" t="s">
        <v>79</v>
      </c>
      <c r="E521" s="29" t="s">
        <v>1910</v>
      </c>
      <c r="F521" s="31">
        <v>71629</v>
      </c>
      <c r="G521" s="29" t="s">
        <v>1911</v>
      </c>
      <c r="H521" s="29" t="s">
        <v>1848</v>
      </c>
      <c r="I521" s="33"/>
    </row>
    <row r="522" s="1" customFormat="1" ht="54" spans="1:9">
      <c r="A522" s="30">
        <f>SUBTOTAL(103,$E$7:E522)*1</f>
        <v>498</v>
      </c>
      <c r="B522" s="29" t="s">
        <v>1912</v>
      </c>
      <c r="C522" s="35" t="s">
        <v>1913</v>
      </c>
      <c r="D522" s="28" t="s">
        <v>79</v>
      </c>
      <c r="E522" s="29" t="s">
        <v>1914</v>
      </c>
      <c r="F522" s="31">
        <v>192500</v>
      </c>
      <c r="G522" s="29" t="s">
        <v>1911</v>
      </c>
      <c r="H522" s="29" t="s">
        <v>1848</v>
      </c>
      <c r="I522" s="33"/>
    </row>
    <row r="523" s="1" customFormat="1" ht="74" customHeight="1" spans="1:9">
      <c r="A523" s="30">
        <f>SUBTOTAL(103,$E$7:E523)*1</f>
        <v>499</v>
      </c>
      <c r="B523" s="29" t="s">
        <v>1915</v>
      </c>
      <c r="C523" s="35" t="s">
        <v>1916</v>
      </c>
      <c r="D523" s="28" t="s">
        <v>79</v>
      </c>
      <c r="E523" s="29" t="s">
        <v>1917</v>
      </c>
      <c r="F523" s="31">
        <v>113170</v>
      </c>
      <c r="G523" s="29" t="s">
        <v>1918</v>
      </c>
      <c r="H523" s="29" t="s">
        <v>1848</v>
      </c>
      <c r="I523" s="33"/>
    </row>
    <row r="524" s="1" customFormat="1" ht="40.5" spans="1:9">
      <c r="A524" s="30">
        <f>SUBTOTAL(103,$E$7:E524)*1</f>
        <v>500</v>
      </c>
      <c r="B524" s="29" t="s">
        <v>1919</v>
      </c>
      <c r="C524" s="35" t="s">
        <v>1920</v>
      </c>
      <c r="D524" s="28" t="s">
        <v>79</v>
      </c>
      <c r="E524" s="29" t="s">
        <v>1921</v>
      </c>
      <c r="F524" s="31">
        <v>16000</v>
      </c>
      <c r="G524" s="29" t="s">
        <v>1922</v>
      </c>
      <c r="H524" s="29" t="s">
        <v>1848</v>
      </c>
      <c r="I524" s="33"/>
    </row>
    <row r="525" s="1" customFormat="1" ht="67.5" spans="1:9">
      <c r="A525" s="30">
        <f>SUBTOTAL(103,$E$7:E525)*1</f>
        <v>501</v>
      </c>
      <c r="B525" s="29" t="s">
        <v>1923</v>
      </c>
      <c r="C525" s="35" t="s">
        <v>1924</v>
      </c>
      <c r="D525" s="28" t="s">
        <v>79</v>
      </c>
      <c r="E525" s="29" t="s">
        <v>1925</v>
      </c>
      <c r="F525" s="31">
        <v>48871</v>
      </c>
      <c r="G525" s="29" t="s">
        <v>1926</v>
      </c>
      <c r="H525" s="29" t="s">
        <v>1848</v>
      </c>
      <c r="I525" s="33"/>
    </row>
    <row r="526" s="1" customFormat="1" ht="54" spans="1:9">
      <c r="A526" s="30">
        <f>SUBTOTAL(103,$E$7:E526)*1</f>
        <v>502</v>
      </c>
      <c r="B526" s="29" t="s">
        <v>1927</v>
      </c>
      <c r="C526" s="35" t="s">
        <v>1928</v>
      </c>
      <c r="D526" s="28" t="s">
        <v>79</v>
      </c>
      <c r="E526" s="29" t="s">
        <v>1929</v>
      </c>
      <c r="F526" s="31">
        <v>65206</v>
      </c>
      <c r="G526" s="29" t="s">
        <v>1926</v>
      </c>
      <c r="H526" s="29" t="s">
        <v>1848</v>
      </c>
      <c r="I526" s="33"/>
    </row>
    <row r="527" s="1" customFormat="1" ht="40.5" spans="1:9">
      <c r="A527" s="30">
        <f>SUBTOTAL(103,$E$7:E527)*1</f>
        <v>503</v>
      </c>
      <c r="B527" s="29" t="s">
        <v>1930</v>
      </c>
      <c r="C527" s="35" t="s">
        <v>1931</v>
      </c>
      <c r="D527" s="28" t="s">
        <v>79</v>
      </c>
      <c r="E527" s="29" t="s">
        <v>1932</v>
      </c>
      <c r="F527" s="31">
        <v>780753</v>
      </c>
      <c r="G527" s="29" t="s">
        <v>1933</v>
      </c>
      <c r="H527" s="29" t="s">
        <v>1848</v>
      </c>
      <c r="I527" s="33"/>
    </row>
    <row r="528" s="1" customFormat="1" ht="40.5" spans="1:9">
      <c r="A528" s="30">
        <f>SUBTOTAL(103,$E$7:E528)*1</f>
        <v>504</v>
      </c>
      <c r="B528" s="29" t="s">
        <v>1934</v>
      </c>
      <c r="C528" s="35" t="s">
        <v>1935</v>
      </c>
      <c r="D528" s="28" t="s">
        <v>79</v>
      </c>
      <c r="E528" s="29" t="s">
        <v>1936</v>
      </c>
      <c r="F528" s="31">
        <v>20000</v>
      </c>
      <c r="G528" s="29" t="s">
        <v>1937</v>
      </c>
      <c r="H528" s="29" t="s">
        <v>1848</v>
      </c>
      <c r="I528" s="33"/>
    </row>
    <row r="529" s="1" customFormat="1" ht="54" spans="1:9">
      <c r="A529" s="30">
        <f>SUBTOTAL(103,$E$7:E529)*1</f>
        <v>505</v>
      </c>
      <c r="B529" s="29" t="s">
        <v>1938</v>
      </c>
      <c r="C529" s="35" t="s">
        <v>1939</v>
      </c>
      <c r="D529" s="28" t="s">
        <v>79</v>
      </c>
      <c r="E529" s="29" t="s">
        <v>1940</v>
      </c>
      <c r="F529" s="31">
        <v>484395</v>
      </c>
      <c r="G529" s="29" t="s">
        <v>1941</v>
      </c>
      <c r="H529" s="29" t="s">
        <v>1848</v>
      </c>
      <c r="I529" s="33"/>
    </row>
    <row r="530" s="1" customFormat="1" ht="40.5" spans="1:9">
      <c r="A530" s="30">
        <f>SUBTOTAL(103,$E$7:E530)*1</f>
        <v>506</v>
      </c>
      <c r="B530" s="29" t="s">
        <v>1942</v>
      </c>
      <c r="C530" s="35" t="s">
        <v>1943</v>
      </c>
      <c r="D530" s="28" t="s">
        <v>79</v>
      </c>
      <c r="E530" s="29" t="s">
        <v>1944</v>
      </c>
      <c r="F530" s="31">
        <v>114387.74</v>
      </c>
      <c r="G530" s="29" t="s">
        <v>1945</v>
      </c>
      <c r="H530" s="29" t="s">
        <v>1848</v>
      </c>
      <c r="I530" s="33"/>
    </row>
    <row r="531" s="1" customFormat="1" ht="40.5" spans="1:9">
      <c r="A531" s="30">
        <f>SUBTOTAL(103,$E$7:E531)*1</f>
        <v>507</v>
      </c>
      <c r="B531" s="29" t="s">
        <v>1946</v>
      </c>
      <c r="C531" s="35" t="s">
        <v>1947</v>
      </c>
      <c r="D531" s="28" t="s">
        <v>79</v>
      </c>
      <c r="E531" s="29" t="s">
        <v>1948</v>
      </c>
      <c r="F531" s="31">
        <v>220000</v>
      </c>
      <c r="G531" s="29" t="s">
        <v>1949</v>
      </c>
      <c r="H531" s="29" t="s">
        <v>1848</v>
      </c>
      <c r="I531" s="33"/>
    </row>
    <row r="532" s="1" customFormat="1" ht="40.5" spans="1:9">
      <c r="A532" s="30">
        <f>SUBTOTAL(103,$E$7:E532)*1</f>
        <v>508</v>
      </c>
      <c r="B532" s="29" t="s">
        <v>1950</v>
      </c>
      <c r="C532" s="35" t="s">
        <v>1951</v>
      </c>
      <c r="D532" s="28" t="s">
        <v>299</v>
      </c>
      <c r="E532" s="29" t="s">
        <v>1952</v>
      </c>
      <c r="F532" s="31">
        <v>100000</v>
      </c>
      <c r="G532" s="29" t="s">
        <v>1953</v>
      </c>
      <c r="H532" s="29" t="s">
        <v>1848</v>
      </c>
      <c r="I532" s="33"/>
    </row>
    <row r="533" s="1" customFormat="1" ht="40.5" spans="1:9">
      <c r="A533" s="30">
        <f>SUBTOTAL(103,$E$7:E533)*1</f>
        <v>509</v>
      </c>
      <c r="B533" s="29" t="s">
        <v>1954</v>
      </c>
      <c r="C533" s="35" t="s">
        <v>1955</v>
      </c>
      <c r="D533" s="28" t="s">
        <v>299</v>
      </c>
      <c r="E533" s="29" t="s">
        <v>1956</v>
      </c>
      <c r="F533" s="31">
        <v>50000</v>
      </c>
      <c r="G533" s="29" t="s">
        <v>1957</v>
      </c>
      <c r="H533" s="29" t="s">
        <v>1848</v>
      </c>
      <c r="I533" s="33"/>
    </row>
    <row r="534" s="1" customFormat="1" ht="76" customHeight="1" spans="1:9">
      <c r="A534" s="30">
        <f>SUBTOTAL(103,$E$7:E534)*1</f>
        <v>510</v>
      </c>
      <c r="B534" s="29" t="s">
        <v>1958</v>
      </c>
      <c r="C534" s="35" t="s">
        <v>1959</v>
      </c>
      <c r="D534" s="28" t="s">
        <v>299</v>
      </c>
      <c r="E534" s="29" t="s">
        <v>1960</v>
      </c>
      <c r="F534" s="31">
        <v>750000</v>
      </c>
      <c r="G534" s="29" t="s">
        <v>1961</v>
      </c>
      <c r="H534" s="29" t="s">
        <v>1848</v>
      </c>
      <c r="I534" s="33"/>
    </row>
    <row r="535" s="1" customFormat="1" ht="58" customHeight="1" spans="1:9">
      <c r="A535" s="30">
        <f>SUBTOTAL(103,$E$7:E535)*1</f>
        <v>511</v>
      </c>
      <c r="B535" s="29" t="s">
        <v>1962</v>
      </c>
      <c r="C535" s="35" t="s">
        <v>1963</v>
      </c>
      <c r="D535" s="28" t="s">
        <v>299</v>
      </c>
      <c r="E535" s="29" t="s">
        <v>1964</v>
      </c>
      <c r="F535" s="31">
        <v>150000</v>
      </c>
      <c r="G535" s="29" t="s">
        <v>1965</v>
      </c>
      <c r="H535" s="29" t="s">
        <v>1848</v>
      </c>
      <c r="I535" s="33"/>
    </row>
    <row r="536" s="1" customFormat="1" ht="54" spans="1:9">
      <c r="A536" s="30">
        <f>SUBTOTAL(103,$E$7:E536)*1</f>
        <v>512</v>
      </c>
      <c r="B536" s="29" t="s">
        <v>1966</v>
      </c>
      <c r="C536" s="35" t="s">
        <v>1967</v>
      </c>
      <c r="D536" s="28" t="s">
        <v>299</v>
      </c>
      <c r="E536" s="29" t="s">
        <v>1968</v>
      </c>
      <c r="F536" s="31">
        <v>12519.57</v>
      </c>
      <c r="G536" s="29" t="s">
        <v>1969</v>
      </c>
      <c r="H536" s="29" t="s">
        <v>1848</v>
      </c>
      <c r="I536" s="33"/>
    </row>
    <row r="537" s="1" customFormat="1" ht="54" spans="1:9">
      <c r="A537" s="30">
        <f>SUBTOTAL(103,$E$7:E537)*1</f>
        <v>513</v>
      </c>
      <c r="B537" s="29" t="s">
        <v>1970</v>
      </c>
      <c r="C537" s="35" t="s">
        <v>1971</v>
      </c>
      <c r="D537" s="28" t="s">
        <v>299</v>
      </c>
      <c r="E537" s="29" t="s">
        <v>1972</v>
      </c>
      <c r="F537" s="31">
        <v>93808</v>
      </c>
      <c r="G537" s="29" t="s">
        <v>1973</v>
      </c>
      <c r="H537" s="29" t="s">
        <v>1848</v>
      </c>
      <c r="I537" s="33"/>
    </row>
    <row r="538" s="1" customFormat="1" ht="40.5" spans="1:9">
      <c r="A538" s="30">
        <f>SUBTOTAL(103,$E$7:E538)*1</f>
        <v>514</v>
      </c>
      <c r="B538" s="29" t="s">
        <v>1974</v>
      </c>
      <c r="C538" s="35" t="s">
        <v>1975</v>
      </c>
      <c r="D538" s="28" t="s">
        <v>299</v>
      </c>
      <c r="E538" s="29" t="s">
        <v>1976</v>
      </c>
      <c r="F538" s="31">
        <v>108000</v>
      </c>
      <c r="G538" s="29" t="s">
        <v>1977</v>
      </c>
      <c r="H538" s="29" t="s">
        <v>1848</v>
      </c>
      <c r="I538" s="33"/>
    </row>
    <row r="539" s="1" customFormat="1" ht="40.5" spans="1:9">
      <c r="A539" s="30">
        <f>SUBTOTAL(103,$E$7:E539)*1</f>
        <v>515</v>
      </c>
      <c r="B539" s="29" t="s">
        <v>1978</v>
      </c>
      <c r="C539" s="35" t="s">
        <v>1979</v>
      </c>
      <c r="D539" s="28" t="s">
        <v>299</v>
      </c>
      <c r="E539" s="29" t="s">
        <v>1980</v>
      </c>
      <c r="F539" s="31">
        <v>600000</v>
      </c>
      <c r="G539" s="29" t="s">
        <v>1981</v>
      </c>
      <c r="H539" s="29" t="s">
        <v>1848</v>
      </c>
      <c r="I539" s="33"/>
    </row>
    <row r="540" s="1" customFormat="1" ht="75" customHeight="1" spans="1:9">
      <c r="A540" s="30">
        <f>SUBTOTAL(103,$E$7:E540)*1</f>
        <v>516</v>
      </c>
      <c r="B540" s="29" t="s">
        <v>1982</v>
      </c>
      <c r="C540" s="35" t="s">
        <v>1983</v>
      </c>
      <c r="D540" s="28" t="s">
        <v>299</v>
      </c>
      <c r="E540" s="29" t="s">
        <v>1984</v>
      </c>
      <c r="F540" s="31">
        <v>1380000</v>
      </c>
      <c r="G540" s="29" t="s">
        <v>1985</v>
      </c>
      <c r="H540" s="29" t="s">
        <v>1848</v>
      </c>
      <c r="I540" s="33"/>
    </row>
    <row r="541" s="1" customFormat="1" ht="81" spans="1:9">
      <c r="A541" s="30">
        <f>SUBTOTAL(103,$E$7:E541)*1</f>
        <v>517</v>
      </c>
      <c r="B541" s="29" t="s">
        <v>1986</v>
      </c>
      <c r="C541" s="35" t="s">
        <v>1987</v>
      </c>
      <c r="D541" s="28" t="s">
        <v>299</v>
      </c>
      <c r="E541" s="29" t="s">
        <v>1988</v>
      </c>
      <c r="F541" s="31">
        <v>1300000</v>
      </c>
      <c r="G541" s="29" t="s">
        <v>1989</v>
      </c>
      <c r="H541" s="29" t="s">
        <v>1848</v>
      </c>
      <c r="I541" s="33"/>
    </row>
    <row r="542" s="1" customFormat="1" ht="60" customHeight="1" spans="1:9">
      <c r="A542" s="30">
        <f>SUBTOTAL(103,$E$7:E542)*1</f>
        <v>518</v>
      </c>
      <c r="B542" s="29" t="s">
        <v>1990</v>
      </c>
      <c r="C542" s="35" t="s">
        <v>1991</v>
      </c>
      <c r="D542" s="28" t="s">
        <v>299</v>
      </c>
      <c r="E542" s="29" t="s">
        <v>1992</v>
      </c>
      <c r="F542" s="31">
        <v>200000</v>
      </c>
      <c r="G542" s="29" t="s">
        <v>1300</v>
      </c>
      <c r="H542" s="29" t="s">
        <v>1848</v>
      </c>
      <c r="I542" s="33"/>
    </row>
    <row r="543" s="1" customFormat="1" ht="87" customHeight="1" spans="1:9">
      <c r="A543" s="30">
        <f>SUBTOTAL(103,$E$7:E543)*1</f>
        <v>519</v>
      </c>
      <c r="B543" s="29" t="s">
        <v>1993</v>
      </c>
      <c r="C543" s="35" t="s">
        <v>1994</v>
      </c>
      <c r="D543" s="28" t="s">
        <v>299</v>
      </c>
      <c r="E543" s="29" t="s">
        <v>1995</v>
      </c>
      <c r="F543" s="31">
        <v>500000</v>
      </c>
      <c r="G543" s="29" t="s">
        <v>1996</v>
      </c>
      <c r="H543" s="29" t="s">
        <v>1848</v>
      </c>
      <c r="I543" s="33"/>
    </row>
    <row r="544" s="1" customFormat="1" ht="82" customHeight="1" spans="1:9">
      <c r="A544" s="30">
        <f>SUBTOTAL(103,$E$7:E544)*1</f>
        <v>520</v>
      </c>
      <c r="B544" s="29" t="s">
        <v>1997</v>
      </c>
      <c r="C544" s="28" t="s">
        <v>1998</v>
      </c>
      <c r="D544" s="35" t="s">
        <v>299</v>
      </c>
      <c r="E544" s="29" t="s">
        <v>1999</v>
      </c>
      <c r="F544" s="31">
        <v>10000</v>
      </c>
      <c r="G544" s="29" t="s">
        <v>2000</v>
      </c>
      <c r="H544" s="29" t="s">
        <v>1848</v>
      </c>
      <c r="I544" s="33"/>
    </row>
    <row r="545" s="1" customFormat="1" ht="54" spans="1:9">
      <c r="A545" s="30">
        <f>SUBTOTAL(103,$E$7:E545)*1</f>
        <v>521</v>
      </c>
      <c r="B545" s="29" t="s">
        <v>2001</v>
      </c>
      <c r="C545" s="35" t="s">
        <v>2002</v>
      </c>
      <c r="D545" s="28" t="s">
        <v>299</v>
      </c>
      <c r="E545" s="29" t="s">
        <v>2003</v>
      </c>
      <c r="F545" s="31">
        <v>30218.1</v>
      </c>
      <c r="G545" s="29" t="s">
        <v>2004</v>
      </c>
      <c r="H545" s="29" t="s">
        <v>1848</v>
      </c>
      <c r="I545" s="33"/>
    </row>
    <row r="546" s="1" customFormat="1" ht="40.5" spans="1:9">
      <c r="A546" s="30">
        <f>SUBTOTAL(103,$E$7:E546)*1</f>
        <v>522</v>
      </c>
      <c r="B546" s="29" t="s">
        <v>2005</v>
      </c>
      <c r="C546" s="35" t="s">
        <v>2006</v>
      </c>
      <c r="D546" s="28" t="s">
        <v>299</v>
      </c>
      <c r="E546" s="29" t="s">
        <v>2007</v>
      </c>
      <c r="F546" s="31">
        <v>740000</v>
      </c>
      <c r="G546" s="29" t="s">
        <v>2008</v>
      </c>
      <c r="H546" s="29" t="s">
        <v>1848</v>
      </c>
      <c r="I546" s="33"/>
    </row>
    <row r="547" s="1" customFormat="1" ht="40.5" spans="1:9">
      <c r="A547" s="30">
        <f>SUBTOTAL(103,$E$7:E547)*1</f>
        <v>523</v>
      </c>
      <c r="B547" s="29" t="s">
        <v>2009</v>
      </c>
      <c r="C547" s="35" t="s">
        <v>2010</v>
      </c>
      <c r="D547" s="28" t="s">
        <v>299</v>
      </c>
      <c r="E547" s="29" t="s">
        <v>2011</v>
      </c>
      <c r="F547" s="31">
        <v>660000</v>
      </c>
      <c r="G547" s="29" t="s">
        <v>2012</v>
      </c>
      <c r="H547" s="29" t="s">
        <v>1848</v>
      </c>
      <c r="I547" s="33"/>
    </row>
    <row r="548" s="1" customFormat="1" ht="72" customHeight="1" spans="1:9">
      <c r="A548" s="30">
        <f>SUBTOTAL(103,$E$7:E548)*1</f>
        <v>524</v>
      </c>
      <c r="B548" s="29" t="s">
        <v>2013</v>
      </c>
      <c r="C548" s="35" t="s">
        <v>2014</v>
      </c>
      <c r="D548" s="28" t="s">
        <v>299</v>
      </c>
      <c r="E548" s="29" t="s">
        <v>2015</v>
      </c>
      <c r="F548" s="31">
        <v>45000</v>
      </c>
      <c r="G548" s="29" t="s">
        <v>2016</v>
      </c>
      <c r="H548" s="29" t="s">
        <v>1848</v>
      </c>
      <c r="I548" s="33"/>
    </row>
    <row r="549" s="1" customFormat="1" ht="72" customHeight="1" spans="1:9">
      <c r="A549" s="30">
        <f>SUBTOTAL(103,$E$7:E549)*1</f>
        <v>525</v>
      </c>
      <c r="B549" s="29" t="s">
        <v>2017</v>
      </c>
      <c r="C549" s="35" t="s">
        <v>2018</v>
      </c>
      <c r="D549" s="28" t="s">
        <v>299</v>
      </c>
      <c r="E549" s="29" t="s">
        <v>2019</v>
      </c>
      <c r="F549" s="31">
        <v>50000</v>
      </c>
      <c r="G549" s="29" t="s">
        <v>2020</v>
      </c>
      <c r="H549" s="29" t="s">
        <v>1848</v>
      </c>
      <c r="I549" s="33"/>
    </row>
    <row r="550" s="6" customFormat="1" ht="72" customHeight="1" spans="1:9">
      <c r="A550" s="30">
        <f>SUBTOTAL(103,$E$7:E550)*1</f>
        <v>526</v>
      </c>
      <c r="B550" s="29" t="s">
        <v>2021</v>
      </c>
      <c r="C550" s="35" t="s">
        <v>2022</v>
      </c>
      <c r="D550" s="28" t="s">
        <v>299</v>
      </c>
      <c r="E550" s="29" t="s">
        <v>2023</v>
      </c>
      <c r="F550" s="31">
        <v>200000</v>
      </c>
      <c r="G550" s="29" t="s">
        <v>2024</v>
      </c>
      <c r="H550" s="29" t="s">
        <v>1848</v>
      </c>
      <c r="I550" s="33"/>
    </row>
    <row r="551" s="1" customFormat="1" ht="94.5" spans="1:9">
      <c r="A551" s="30">
        <f>SUBTOTAL(103,$E$7:E551)*1</f>
        <v>527</v>
      </c>
      <c r="B551" s="29" t="s">
        <v>2025</v>
      </c>
      <c r="C551" s="35" t="s">
        <v>2026</v>
      </c>
      <c r="D551" s="28" t="s">
        <v>299</v>
      </c>
      <c r="E551" s="29" t="s">
        <v>2027</v>
      </c>
      <c r="F551" s="31">
        <v>763000</v>
      </c>
      <c r="G551" s="29" t="s">
        <v>2028</v>
      </c>
      <c r="H551" s="29" t="s">
        <v>1848</v>
      </c>
      <c r="I551" s="33"/>
    </row>
    <row r="552" s="1" customFormat="1" ht="40.5" spans="1:9">
      <c r="A552" s="30">
        <f>SUBTOTAL(103,$E$7:E552)*1</f>
        <v>528</v>
      </c>
      <c r="B552" s="29" t="s">
        <v>2029</v>
      </c>
      <c r="C552" s="35" t="s">
        <v>2030</v>
      </c>
      <c r="D552" s="28" t="s">
        <v>299</v>
      </c>
      <c r="E552" s="29" t="s">
        <v>2031</v>
      </c>
      <c r="F552" s="31">
        <v>2280000</v>
      </c>
      <c r="G552" s="29" t="s">
        <v>2032</v>
      </c>
      <c r="H552" s="29" t="s">
        <v>1848</v>
      </c>
      <c r="I552" s="33"/>
    </row>
    <row r="553" s="1" customFormat="1" ht="58" customHeight="1" spans="1:9">
      <c r="A553" s="30">
        <f>SUBTOTAL(103,$E$7:E553)*1</f>
        <v>529</v>
      </c>
      <c r="B553" s="29" t="s">
        <v>2033</v>
      </c>
      <c r="C553" s="35" t="s">
        <v>2034</v>
      </c>
      <c r="D553" s="28" t="s">
        <v>299</v>
      </c>
      <c r="E553" s="29" t="s">
        <v>2035</v>
      </c>
      <c r="F553" s="31">
        <v>60000</v>
      </c>
      <c r="G553" s="29" t="s">
        <v>2036</v>
      </c>
      <c r="H553" s="29" t="s">
        <v>1848</v>
      </c>
      <c r="I553" s="33"/>
    </row>
    <row r="554" s="1" customFormat="1" ht="67.5" spans="1:9">
      <c r="A554" s="30">
        <f>SUBTOTAL(103,$E$7:E554)*1</f>
        <v>530</v>
      </c>
      <c r="B554" s="29" t="s">
        <v>2037</v>
      </c>
      <c r="C554" s="35" t="s">
        <v>2038</v>
      </c>
      <c r="D554" s="28" t="s">
        <v>299</v>
      </c>
      <c r="E554" s="29" t="s">
        <v>2039</v>
      </c>
      <c r="F554" s="31">
        <v>1085000</v>
      </c>
      <c r="G554" s="29" t="s">
        <v>2040</v>
      </c>
      <c r="H554" s="29" t="s">
        <v>1848</v>
      </c>
      <c r="I554" s="33"/>
    </row>
    <row r="555" s="1" customFormat="1" ht="54" spans="1:9">
      <c r="A555" s="30">
        <f>SUBTOTAL(103,$E$7:E555)*1</f>
        <v>531</v>
      </c>
      <c r="B555" s="29" t="s">
        <v>2041</v>
      </c>
      <c r="C555" s="35" t="s">
        <v>2042</v>
      </c>
      <c r="D555" s="28" t="s">
        <v>299</v>
      </c>
      <c r="E555" s="29" t="s">
        <v>2043</v>
      </c>
      <c r="F555" s="31">
        <v>28000</v>
      </c>
      <c r="G555" s="29" t="s">
        <v>2044</v>
      </c>
      <c r="H555" s="29" t="s">
        <v>1848</v>
      </c>
      <c r="I555" s="33"/>
    </row>
    <row r="556" s="1" customFormat="1" ht="67" customHeight="1" spans="1:9">
      <c r="A556" s="30">
        <f>SUBTOTAL(103,$E$7:E556)*1</f>
        <v>532</v>
      </c>
      <c r="B556" s="29" t="s">
        <v>2045</v>
      </c>
      <c r="C556" s="35" t="s">
        <v>2046</v>
      </c>
      <c r="D556" s="28" t="s">
        <v>299</v>
      </c>
      <c r="E556" s="29" t="s">
        <v>2047</v>
      </c>
      <c r="F556" s="31">
        <v>192984</v>
      </c>
      <c r="G556" s="29" t="s">
        <v>2048</v>
      </c>
      <c r="H556" s="29" t="s">
        <v>1848</v>
      </c>
      <c r="I556" s="33"/>
    </row>
    <row r="557" s="1" customFormat="1" ht="61" customHeight="1" spans="1:9">
      <c r="A557" s="30">
        <f>SUBTOTAL(103,$E$7:E557)*1</f>
        <v>533</v>
      </c>
      <c r="B557" s="29" t="s">
        <v>2049</v>
      </c>
      <c r="C557" s="35" t="s">
        <v>2050</v>
      </c>
      <c r="D557" s="28" t="s">
        <v>299</v>
      </c>
      <c r="E557" s="29" t="s">
        <v>2051</v>
      </c>
      <c r="F557" s="31">
        <v>17901</v>
      </c>
      <c r="G557" s="29" t="s">
        <v>2052</v>
      </c>
      <c r="H557" s="29" t="s">
        <v>1848</v>
      </c>
      <c r="I557" s="33"/>
    </row>
    <row r="558" s="1" customFormat="1" ht="67.5" spans="1:9">
      <c r="A558" s="30">
        <f>SUBTOTAL(103,$E$7:E558)*1</f>
        <v>534</v>
      </c>
      <c r="B558" s="29" t="s">
        <v>2053</v>
      </c>
      <c r="C558" s="35" t="s">
        <v>2054</v>
      </c>
      <c r="D558" s="28" t="s">
        <v>299</v>
      </c>
      <c r="E558" s="29" t="s">
        <v>2055</v>
      </c>
      <c r="F558" s="31">
        <v>3220000</v>
      </c>
      <c r="G558" s="29" t="s">
        <v>2056</v>
      </c>
      <c r="H558" s="29" t="s">
        <v>1848</v>
      </c>
      <c r="I558" s="33"/>
    </row>
    <row r="559" s="1" customFormat="1" ht="54" spans="1:9">
      <c r="A559" s="30">
        <f>SUBTOTAL(103,$E$7:E559)*1</f>
        <v>535</v>
      </c>
      <c r="B559" s="29" t="s">
        <v>2057</v>
      </c>
      <c r="C559" s="35" t="s">
        <v>2058</v>
      </c>
      <c r="D559" s="28" t="s">
        <v>299</v>
      </c>
      <c r="E559" s="29" t="s">
        <v>2059</v>
      </c>
      <c r="F559" s="31">
        <v>18494.4</v>
      </c>
      <c r="G559" s="29" t="s">
        <v>2060</v>
      </c>
      <c r="H559" s="29" t="s">
        <v>1848</v>
      </c>
      <c r="I559" s="33"/>
    </row>
    <row r="560" s="1" customFormat="1" ht="40.5" spans="1:9">
      <c r="A560" s="30">
        <f>SUBTOTAL(103,$E$7:E560)*1</f>
        <v>536</v>
      </c>
      <c r="B560" s="29" t="s">
        <v>2061</v>
      </c>
      <c r="C560" s="35" t="s">
        <v>2062</v>
      </c>
      <c r="D560" s="28" t="s">
        <v>299</v>
      </c>
      <c r="E560" s="29" t="s">
        <v>2063</v>
      </c>
      <c r="F560" s="31">
        <v>3020000</v>
      </c>
      <c r="G560" s="29" t="s">
        <v>2064</v>
      </c>
      <c r="H560" s="29" t="s">
        <v>1848</v>
      </c>
      <c r="I560" s="33"/>
    </row>
    <row r="561" s="1" customFormat="1" ht="54" spans="1:9">
      <c r="A561" s="30">
        <f>SUBTOTAL(103,$E$7:E561)*1</f>
        <v>537</v>
      </c>
      <c r="B561" s="29" t="s">
        <v>2065</v>
      </c>
      <c r="C561" s="35" t="s">
        <v>2066</v>
      </c>
      <c r="D561" s="28" t="s">
        <v>299</v>
      </c>
      <c r="E561" s="29" t="s">
        <v>2067</v>
      </c>
      <c r="F561" s="31">
        <v>1000000</v>
      </c>
      <c r="G561" s="29" t="s">
        <v>2068</v>
      </c>
      <c r="H561" s="29" t="s">
        <v>1848</v>
      </c>
      <c r="I561" s="33"/>
    </row>
    <row r="562" s="1" customFormat="1" ht="67.5" spans="1:9">
      <c r="A562" s="30">
        <f>SUBTOTAL(103,$E$7:E562)*1</f>
        <v>538</v>
      </c>
      <c r="B562" s="29" t="s">
        <v>2069</v>
      </c>
      <c r="C562" s="35" t="s">
        <v>2070</v>
      </c>
      <c r="D562" s="28" t="s">
        <v>15</v>
      </c>
      <c r="E562" s="29" t="s">
        <v>2071</v>
      </c>
      <c r="F562" s="31">
        <v>39000</v>
      </c>
      <c r="G562" s="29" t="s">
        <v>1852</v>
      </c>
      <c r="H562" s="29" t="s">
        <v>1848</v>
      </c>
      <c r="I562" s="33"/>
    </row>
    <row r="563" s="1" customFormat="1" ht="40.5" spans="1:9">
      <c r="A563" s="30">
        <f>SUBTOTAL(103,$E$7:E563)*1</f>
        <v>539</v>
      </c>
      <c r="B563" s="29" t="s">
        <v>2072</v>
      </c>
      <c r="C563" s="35" t="s">
        <v>2073</v>
      </c>
      <c r="D563" s="28" t="s">
        <v>15</v>
      </c>
      <c r="E563" s="29" t="s">
        <v>2074</v>
      </c>
      <c r="F563" s="31">
        <v>228903</v>
      </c>
      <c r="G563" s="29" t="s">
        <v>2075</v>
      </c>
      <c r="H563" s="29" t="s">
        <v>1848</v>
      </c>
      <c r="I563" s="33"/>
    </row>
    <row r="564" s="1" customFormat="1" ht="54" spans="1:9">
      <c r="A564" s="30">
        <f>SUBTOTAL(103,$E$7:E564)*1</f>
        <v>540</v>
      </c>
      <c r="B564" s="29" t="s">
        <v>2076</v>
      </c>
      <c r="C564" s="35" t="s">
        <v>2077</v>
      </c>
      <c r="D564" s="28" t="s">
        <v>15</v>
      </c>
      <c r="E564" s="29" t="s">
        <v>2078</v>
      </c>
      <c r="F564" s="31">
        <v>214136</v>
      </c>
      <c r="G564" s="29" t="s">
        <v>2075</v>
      </c>
      <c r="H564" s="29" t="s">
        <v>1848</v>
      </c>
      <c r="I564" s="33"/>
    </row>
    <row r="565" s="1" customFormat="1" ht="40.5" spans="1:9">
      <c r="A565" s="30">
        <f>SUBTOTAL(103,$E$7:E565)*1</f>
        <v>541</v>
      </c>
      <c r="B565" s="29" t="s">
        <v>2079</v>
      </c>
      <c r="C565" s="35" t="s">
        <v>2080</v>
      </c>
      <c r="D565" s="28" t="s">
        <v>15</v>
      </c>
      <c r="E565" s="29" t="s">
        <v>2081</v>
      </c>
      <c r="F565" s="31">
        <v>23341</v>
      </c>
      <c r="G565" s="29" t="s">
        <v>2082</v>
      </c>
      <c r="H565" s="29" t="s">
        <v>1848</v>
      </c>
      <c r="I565" s="33"/>
    </row>
    <row r="566" s="1" customFormat="1" ht="27" spans="1:9">
      <c r="A566" s="30">
        <f>SUBTOTAL(103,$E$7:E566)*1</f>
        <v>542</v>
      </c>
      <c r="B566" s="29" t="s">
        <v>2083</v>
      </c>
      <c r="C566" s="35" t="s">
        <v>2084</v>
      </c>
      <c r="D566" s="28" t="s">
        <v>15</v>
      </c>
      <c r="E566" s="29" t="s">
        <v>2085</v>
      </c>
      <c r="F566" s="31">
        <v>23553</v>
      </c>
      <c r="G566" s="29" t="s">
        <v>2086</v>
      </c>
      <c r="H566" s="29" t="s">
        <v>1848</v>
      </c>
      <c r="I566" s="33"/>
    </row>
    <row r="567" s="1" customFormat="1" ht="40.5" spans="1:9">
      <c r="A567" s="30">
        <f>SUBTOTAL(103,$E$7:E567)*1</f>
        <v>543</v>
      </c>
      <c r="B567" s="29" t="s">
        <v>2087</v>
      </c>
      <c r="C567" s="35" t="s">
        <v>2088</v>
      </c>
      <c r="D567" s="28" t="s">
        <v>15</v>
      </c>
      <c r="E567" s="29" t="s">
        <v>2089</v>
      </c>
      <c r="F567" s="31">
        <v>17846</v>
      </c>
      <c r="G567" s="29" t="s">
        <v>2090</v>
      </c>
      <c r="H567" s="29" t="s">
        <v>1848</v>
      </c>
      <c r="I567" s="33"/>
    </row>
    <row r="568" s="1" customFormat="1" ht="40.5" spans="1:9">
      <c r="A568" s="30">
        <f>SUBTOTAL(103,$E$7:E568)*1</f>
        <v>544</v>
      </c>
      <c r="B568" s="29" t="s">
        <v>2091</v>
      </c>
      <c r="C568" s="35" t="s">
        <v>2092</v>
      </c>
      <c r="D568" s="28" t="s">
        <v>15</v>
      </c>
      <c r="E568" s="29" t="s">
        <v>2093</v>
      </c>
      <c r="F568" s="31">
        <v>17815</v>
      </c>
      <c r="G568" s="29" t="s">
        <v>2094</v>
      </c>
      <c r="H568" s="29" t="s">
        <v>1848</v>
      </c>
      <c r="I568" s="33"/>
    </row>
    <row r="569" s="1" customFormat="1" ht="67.5" spans="1:9">
      <c r="A569" s="30">
        <f>SUBTOTAL(103,$E$7:E569)*1</f>
        <v>545</v>
      </c>
      <c r="B569" s="29" t="s">
        <v>2095</v>
      </c>
      <c r="C569" s="35" t="s">
        <v>2096</v>
      </c>
      <c r="D569" s="28" t="s">
        <v>15</v>
      </c>
      <c r="E569" s="29" t="s">
        <v>2097</v>
      </c>
      <c r="F569" s="31">
        <v>112177</v>
      </c>
      <c r="G569" s="29" t="s">
        <v>2094</v>
      </c>
      <c r="H569" s="29" t="s">
        <v>1848</v>
      </c>
      <c r="I569" s="33"/>
    </row>
    <row r="570" s="1" customFormat="1" ht="54" spans="1:9">
      <c r="A570" s="30">
        <f>SUBTOTAL(103,$E$7:E570)*1</f>
        <v>546</v>
      </c>
      <c r="B570" s="29" t="s">
        <v>2098</v>
      </c>
      <c r="C570" s="35" t="s">
        <v>2099</v>
      </c>
      <c r="D570" s="28" t="s">
        <v>15</v>
      </c>
      <c r="E570" s="29" t="s">
        <v>2100</v>
      </c>
      <c r="F570" s="31">
        <v>32200</v>
      </c>
      <c r="G570" s="29" t="s">
        <v>2101</v>
      </c>
      <c r="H570" s="29" t="s">
        <v>1848</v>
      </c>
      <c r="I570" s="33"/>
    </row>
    <row r="571" s="1" customFormat="1" ht="40.5" spans="1:9">
      <c r="A571" s="30">
        <f>SUBTOTAL(103,$E$7:E571)*1</f>
        <v>547</v>
      </c>
      <c r="B571" s="29" t="s">
        <v>2102</v>
      </c>
      <c r="C571" s="35" t="s">
        <v>2103</v>
      </c>
      <c r="D571" s="28" t="s">
        <v>15</v>
      </c>
      <c r="E571" s="29" t="s">
        <v>2104</v>
      </c>
      <c r="F571" s="31">
        <v>80000</v>
      </c>
      <c r="G571" s="29" t="s">
        <v>2105</v>
      </c>
      <c r="H571" s="29" t="s">
        <v>1848</v>
      </c>
      <c r="I571" s="33"/>
    </row>
    <row r="572" s="1" customFormat="1" ht="54" spans="1:9">
      <c r="A572" s="30">
        <f>SUBTOTAL(103,$E$7:E572)*1</f>
        <v>548</v>
      </c>
      <c r="B572" s="29" t="s">
        <v>2106</v>
      </c>
      <c r="C572" s="35" t="s">
        <v>2107</v>
      </c>
      <c r="D572" s="28" t="s">
        <v>15</v>
      </c>
      <c r="E572" s="29" t="s">
        <v>2108</v>
      </c>
      <c r="F572" s="31">
        <v>22237</v>
      </c>
      <c r="G572" s="29" t="s">
        <v>2109</v>
      </c>
      <c r="H572" s="29" t="s">
        <v>1848</v>
      </c>
      <c r="I572" s="33"/>
    </row>
    <row r="573" s="1" customFormat="1" ht="54" spans="1:9">
      <c r="A573" s="30">
        <f>SUBTOTAL(103,$E$7:E573)*1</f>
        <v>549</v>
      </c>
      <c r="B573" s="29" t="s">
        <v>2110</v>
      </c>
      <c r="C573" s="35" t="s">
        <v>2111</v>
      </c>
      <c r="D573" s="28" t="s">
        <v>15</v>
      </c>
      <c r="E573" s="29" t="s">
        <v>2112</v>
      </c>
      <c r="F573" s="31">
        <v>1200000</v>
      </c>
      <c r="G573" s="29" t="s">
        <v>2113</v>
      </c>
      <c r="H573" s="29" t="s">
        <v>1848</v>
      </c>
      <c r="I573" s="33"/>
    </row>
    <row r="574" s="1" customFormat="1" ht="40.5" spans="1:9">
      <c r="A574" s="30">
        <f>SUBTOTAL(103,$E$7:E574)*1</f>
        <v>550</v>
      </c>
      <c r="B574" s="29" t="s">
        <v>2114</v>
      </c>
      <c r="C574" s="35" t="s">
        <v>2115</v>
      </c>
      <c r="D574" s="28" t="s">
        <v>15</v>
      </c>
      <c r="E574" s="29" t="s">
        <v>2116</v>
      </c>
      <c r="F574" s="31">
        <v>10282</v>
      </c>
      <c r="G574" s="29" t="s">
        <v>2117</v>
      </c>
      <c r="H574" s="29" t="s">
        <v>1848</v>
      </c>
      <c r="I574" s="33"/>
    </row>
    <row r="575" s="1" customFormat="1" ht="60" customHeight="1" spans="1:9">
      <c r="A575" s="30">
        <f>SUBTOTAL(103,$E$7:E575)*1</f>
        <v>551</v>
      </c>
      <c r="B575" s="29" t="s">
        <v>2118</v>
      </c>
      <c r="C575" s="35" t="s">
        <v>2119</v>
      </c>
      <c r="D575" s="28" t="s">
        <v>15</v>
      </c>
      <c r="E575" s="29" t="s">
        <v>2120</v>
      </c>
      <c r="F575" s="31">
        <v>24603</v>
      </c>
      <c r="G575" s="29" t="s">
        <v>2121</v>
      </c>
      <c r="H575" s="29" t="s">
        <v>1848</v>
      </c>
      <c r="I575" s="33"/>
    </row>
    <row r="576" s="1" customFormat="1" ht="54" spans="1:9">
      <c r="A576" s="30">
        <f>SUBTOTAL(103,$E$7:E576)*1</f>
        <v>552</v>
      </c>
      <c r="B576" s="29" t="s">
        <v>2122</v>
      </c>
      <c r="C576" s="35" t="s">
        <v>2123</v>
      </c>
      <c r="D576" s="28" t="s">
        <v>846</v>
      </c>
      <c r="E576" s="29" t="s">
        <v>2124</v>
      </c>
      <c r="F576" s="31">
        <v>179588.29</v>
      </c>
      <c r="G576" s="29" t="s">
        <v>1860</v>
      </c>
      <c r="H576" s="29" t="s">
        <v>1848</v>
      </c>
      <c r="I576" s="33"/>
    </row>
    <row r="577" s="1" customFormat="1" ht="94.5" spans="1:9">
      <c r="A577" s="30">
        <f>SUBTOTAL(103,$E$7:E577)*1</f>
        <v>553</v>
      </c>
      <c r="B577" s="29" t="s">
        <v>2125</v>
      </c>
      <c r="C577" s="35" t="s">
        <v>2126</v>
      </c>
      <c r="D577" s="28" t="s">
        <v>846</v>
      </c>
      <c r="E577" s="29" t="s">
        <v>2127</v>
      </c>
      <c r="F577" s="31">
        <v>64842.66</v>
      </c>
      <c r="G577" s="29" t="s">
        <v>2128</v>
      </c>
      <c r="H577" s="29" t="s">
        <v>1848</v>
      </c>
      <c r="I577" s="33"/>
    </row>
    <row r="578" s="1" customFormat="1" ht="52" customHeight="1" spans="1:9">
      <c r="A578" s="30">
        <f>SUBTOTAL(103,$E$7:E578)*1</f>
        <v>554</v>
      </c>
      <c r="B578" s="29" t="s">
        <v>2129</v>
      </c>
      <c r="C578" s="35" t="s">
        <v>2130</v>
      </c>
      <c r="D578" s="28" t="s">
        <v>846</v>
      </c>
      <c r="E578" s="29" t="s">
        <v>2131</v>
      </c>
      <c r="F578" s="31">
        <v>10139.93</v>
      </c>
      <c r="G578" s="29" t="s">
        <v>2132</v>
      </c>
      <c r="H578" s="29" t="s">
        <v>1848</v>
      </c>
      <c r="I578" s="33"/>
    </row>
    <row r="579" s="5" customFormat="1" ht="30" customHeight="1" spans="1:9">
      <c r="A579" s="24" t="s">
        <v>2133</v>
      </c>
      <c r="B579" s="26"/>
      <c r="C579" s="27">
        <f>COUNTA(C580:C635)</f>
        <v>56</v>
      </c>
      <c r="D579" s="24"/>
      <c r="E579" s="26"/>
      <c r="F579" s="25">
        <f>SUM(F580:F635)</f>
        <v>14134822.18</v>
      </c>
      <c r="G579" s="26"/>
      <c r="H579" s="26"/>
      <c r="I579" s="42"/>
    </row>
    <row r="580" s="5" customFormat="1" ht="67.5" spans="1:9">
      <c r="A580" s="30">
        <f>SUBTOTAL(103,$E$7:E580)*1</f>
        <v>555</v>
      </c>
      <c r="B580" s="29" t="s">
        <v>2134</v>
      </c>
      <c r="C580" s="35" t="s">
        <v>2135</v>
      </c>
      <c r="D580" s="28" t="s">
        <v>79</v>
      </c>
      <c r="E580" s="29" t="s">
        <v>2136</v>
      </c>
      <c r="F580" s="31">
        <v>79663</v>
      </c>
      <c r="G580" s="29" t="s">
        <v>2137</v>
      </c>
      <c r="H580" s="29" t="s">
        <v>2133</v>
      </c>
      <c r="I580" s="33"/>
    </row>
    <row r="581" s="1" customFormat="1" ht="65" customHeight="1" spans="1:9">
      <c r="A581" s="30">
        <f>SUBTOTAL(103,$E$7:E581)*1</f>
        <v>556</v>
      </c>
      <c r="B581" s="29" t="s">
        <v>2138</v>
      </c>
      <c r="C581" s="35" t="s">
        <v>2139</v>
      </c>
      <c r="D581" s="28" t="s">
        <v>299</v>
      </c>
      <c r="E581" s="29" t="s">
        <v>2140</v>
      </c>
      <c r="F581" s="31">
        <v>50000</v>
      </c>
      <c r="G581" s="29" t="s">
        <v>2141</v>
      </c>
      <c r="H581" s="29" t="s">
        <v>2133</v>
      </c>
      <c r="I581" s="33"/>
    </row>
    <row r="582" s="1" customFormat="1" ht="56" customHeight="1" spans="1:9">
      <c r="A582" s="30">
        <f>SUBTOTAL(103,$E$7:E582)*1</f>
        <v>557</v>
      </c>
      <c r="B582" s="29" t="s">
        <v>2142</v>
      </c>
      <c r="C582" s="35" t="s">
        <v>2143</v>
      </c>
      <c r="D582" s="28" t="s">
        <v>299</v>
      </c>
      <c r="E582" s="29" t="s">
        <v>2144</v>
      </c>
      <c r="F582" s="31">
        <v>50000</v>
      </c>
      <c r="G582" s="29" t="s">
        <v>2145</v>
      </c>
      <c r="H582" s="29" t="s">
        <v>2133</v>
      </c>
      <c r="I582" s="33"/>
    </row>
    <row r="583" s="1" customFormat="1" ht="68" customHeight="1" spans="1:9">
      <c r="A583" s="30">
        <f>SUBTOTAL(103,$E$7:E583)*1</f>
        <v>558</v>
      </c>
      <c r="B583" s="29" t="s">
        <v>2146</v>
      </c>
      <c r="C583" s="35" t="s">
        <v>2147</v>
      </c>
      <c r="D583" s="28" t="s">
        <v>79</v>
      </c>
      <c r="E583" s="29" t="s">
        <v>2148</v>
      </c>
      <c r="F583" s="31">
        <v>94594.98</v>
      </c>
      <c r="G583" s="29" t="s">
        <v>2149</v>
      </c>
      <c r="H583" s="29" t="s">
        <v>2133</v>
      </c>
      <c r="I583" s="33"/>
    </row>
    <row r="584" s="1" customFormat="1" ht="54" spans="1:9">
      <c r="A584" s="30">
        <f>SUBTOTAL(103,$E$7:E584)*1</f>
        <v>559</v>
      </c>
      <c r="B584" s="29" t="s">
        <v>2150</v>
      </c>
      <c r="C584" s="35" t="s">
        <v>2151</v>
      </c>
      <c r="D584" s="28" t="s">
        <v>79</v>
      </c>
      <c r="E584" s="29" t="s">
        <v>2152</v>
      </c>
      <c r="F584" s="31">
        <v>160537</v>
      </c>
      <c r="G584" s="29" t="s">
        <v>2153</v>
      </c>
      <c r="H584" s="29" t="s">
        <v>2133</v>
      </c>
      <c r="I584" s="33"/>
    </row>
    <row r="585" s="1" customFormat="1" ht="27" spans="1:9">
      <c r="A585" s="30">
        <f>SUBTOTAL(103,$E$7:E585)*1</f>
        <v>560</v>
      </c>
      <c r="B585" s="29" t="s">
        <v>2154</v>
      </c>
      <c r="C585" s="35" t="s">
        <v>2155</v>
      </c>
      <c r="D585" s="28" t="s">
        <v>15</v>
      </c>
      <c r="E585" s="29" t="s">
        <v>2156</v>
      </c>
      <c r="F585" s="31">
        <v>147074</v>
      </c>
      <c r="G585" s="29" t="s">
        <v>2157</v>
      </c>
      <c r="H585" s="29" t="s">
        <v>2133</v>
      </c>
      <c r="I585" s="33"/>
    </row>
    <row r="586" s="1" customFormat="1" ht="40.5" spans="1:9">
      <c r="A586" s="30">
        <f>SUBTOTAL(103,$E$7:E586)*1</f>
        <v>561</v>
      </c>
      <c r="B586" s="29" t="s">
        <v>2158</v>
      </c>
      <c r="C586" s="35" t="s">
        <v>2159</v>
      </c>
      <c r="D586" s="28" t="s">
        <v>299</v>
      </c>
      <c r="E586" s="29" t="s">
        <v>2160</v>
      </c>
      <c r="F586" s="31">
        <v>25000</v>
      </c>
      <c r="G586" s="29" t="s">
        <v>2145</v>
      </c>
      <c r="H586" s="29" t="s">
        <v>2133</v>
      </c>
      <c r="I586" s="33"/>
    </row>
    <row r="587" s="1" customFormat="1" ht="40.5" spans="1:9">
      <c r="A587" s="30">
        <f>SUBTOTAL(103,$E$7:E587)*1</f>
        <v>562</v>
      </c>
      <c r="B587" s="29" t="s">
        <v>2161</v>
      </c>
      <c r="C587" s="35" t="s">
        <v>2162</v>
      </c>
      <c r="D587" s="28" t="s">
        <v>79</v>
      </c>
      <c r="E587" s="29" t="s">
        <v>2163</v>
      </c>
      <c r="F587" s="31">
        <v>67695.53</v>
      </c>
      <c r="G587" s="29" t="s">
        <v>2149</v>
      </c>
      <c r="H587" s="29" t="s">
        <v>2133</v>
      </c>
      <c r="I587" s="33"/>
    </row>
    <row r="588" s="1" customFormat="1" ht="40.5" spans="1:9">
      <c r="A588" s="30">
        <f>SUBTOTAL(103,$E$7:E588)*1</f>
        <v>563</v>
      </c>
      <c r="B588" s="29" t="s">
        <v>2164</v>
      </c>
      <c r="C588" s="35" t="s">
        <v>2165</v>
      </c>
      <c r="D588" s="28" t="s">
        <v>79</v>
      </c>
      <c r="E588" s="29" t="s">
        <v>2166</v>
      </c>
      <c r="F588" s="31">
        <v>104500.4</v>
      </c>
      <c r="G588" s="29" t="s">
        <v>2167</v>
      </c>
      <c r="H588" s="29" t="s">
        <v>2133</v>
      </c>
      <c r="I588" s="33"/>
    </row>
    <row r="589" s="1" customFormat="1" ht="54" spans="1:9">
      <c r="A589" s="30">
        <f>SUBTOTAL(103,$E$7:E589)*1</f>
        <v>564</v>
      </c>
      <c r="B589" s="29" t="s">
        <v>2168</v>
      </c>
      <c r="C589" s="35" t="s">
        <v>2169</v>
      </c>
      <c r="D589" s="28" t="s">
        <v>79</v>
      </c>
      <c r="E589" s="29" t="s">
        <v>2170</v>
      </c>
      <c r="F589" s="31">
        <v>33700</v>
      </c>
      <c r="G589" s="29" t="s">
        <v>2171</v>
      </c>
      <c r="H589" s="29" t="s">
        <v>2133</v>
      </c>
      <c r="I589" s="33"/>
    </row>
    <row r="590" s="1" customFormat="1" ht="40.5" spans="1:9">
      <c r="A590" s="30">
        <f>SUBTOTAL(103,$E$7:E590)*1</f>
        <v>565</v>
      </c>
      <c r="B590" s="29" t="s">
        <v>2172</v>
      </c>
      <c r="C590" s="35" t="s">
        <v>2173</v>
      </c>
      <c r="D590" s="28" t="s">
        <v>299</v>
      </c>
      <c r="E590" s="29" t="s">
        <v>2174</v>
      </c>
      <c r="F590" s="31">
        <v>32496.18</v>
      </c>
      <c r="G590" s="29" t="s">
        <v>2175</v>
      </c>
      <c r="H590" s="29" t="s">
        <v>2133</v>
      </c>
      <c r="I590" s="33"/>
    </row>
    <row r="591" s="1" customFormat="1" ht="55" customHeight="1" spans="1:9">
      <c r="A591" s="30">
        <f>SUBTOTAL(103,$E$7:E591)*1</f>
        <v>566</v>
      </c>
      <c r="B591" s="29" t="s">
        <v>2176</v>
      </c>
      <c r="C591" s="35" t="s">
        <v>2177</v>
      </c>
      <c r="D591" s="28" t="s">
        <v>299</v>
      </c>
      <c r="E591" s="29" t="s">
        <v>2178</v>
      </c>
      <c r="F591" s="31">
        <v>150000</v>
      </c>
      <c r="G591" s="29" t="s">
        <v>2179</v>
      </c>
      <c r="H591" s="29" t="s">
        <v>2133</v>
      </c>
      <c r="I591" s="33"/>
    </row>
    <row r="592" s="1" customFormat="1" ht="54" spans="1:9">
      <c r="A592" s="30">
        <f>SUBTOTAL(103,$E$7:E592)*1</f>
        <v>567</v>
      </c>
      <c r="B592" s="29" t="s">
        <v>2180</v>
      </c>
      <c r="C592" s="35" t="s">
        <v>2181</v>
      </c>
      <c r="D592" s="28" t="s">
        <v>15</v>
      </c>
      <c r="E592" s="29" t="s">
        <v>2182</v>
      </c>
      <c r="F592" s="31">
        <v>415000</v>
      </c>
      <c r="G592" s="29" t="s">
        <v>2183</v>
      </c>
      <c r="H592" s="29" t="s">
        <v>2133</v>
      </c>
      <c r="I592" s="33"/>
    </row>
    <row r="593" s="4" customFormat="1" ht="85" customHeight="1" spans="1:9">
      <c r="A593" s="30">
        <f>SUBTOTAL(103,$E$7:E593)*1</f>
        <v>568</v>
      </c>
      <c r="B593" s="29" t="s">
        <v>2184</v>
      </c>
      <c r="C593" s="35" t="s">
        <v>2185</v>
      </c>
      <c r="D593" s="28" t="s">
        <v>79</v>
      </c>
      <c r="E593" s="29" t="s">
        <v>2186</v>
      </c>
      <c r="F593" s="31">
        <v>25838</v>
      </c>
      <c r="G593" s="29" t="s">
        <v>2187</v>
      </c>
      <c r="H593" s="29" t="s">
        <v>2133</v>
      </c>
      <c r="I593" s="33"/>
    </row>
    <row r="594" s="1" customFormat="1" ht="40.5" spans="1:9">
      <c r="A594" s="30">
        <f>SUBTOTAL(103,$E$7:E594)*1</f>
        <v>569</v>
      </c>
      <c r="B594" s="29" t="s">
        <v>2188</v>
      </c>
      <c r="C594" s="35" t="s">
        <v>2189</v>
      </c>
      <c r="D594" s="28" t="s">
        <v>299</v>
      </c>
      <c r="E594" s="29" t="s">
        <v>2190</v>
      </c>
      <c r="F594" s="31">
        <v>282041</v>
      </c>
      <c r="G594" s="29" t="s">
        <v>2191</v>
      </c>
      <c r="H594" s="29" t="s">
        <v>2133</v>
      </c>
      <c r="I594" s="33"/>
    </row>
    <row r="595" s="1" customFormat="1" ht="40.5" spans="1:9">
      <c r="A595" s="30">
        <f>SUBTOTAL(103,$E$7:E595)*1</f>
        <v>570</v>
      </c>
      <c r="B595" s="29" t="s">
        <v>2192</v>
      </c>
      <c r="C595" s="35" t="s">
        <v>2193</v>
      </c>
      <c r="D595" s="28" t="s">
        <v>299</v>
      </c>
      <c r="E595" s="29" t="s">
        <v>2194</v>
      </c>
      <c r="F595" s="31">
        <v>108000</v>
      </c>
      <c r="G595" s="29" t="s">
        <v>2195</v>
      </c>
      <c r="H595" s="29" t="s">
        <v>2133</v>
      </c>
      <c r="I595" s="33"/>
    </row>
    <row r="596" s="1" customFormat="1" ht="40.5" spans="1:9">
      <c r="A596" s="30">
        <f>SUBTOTAL(103,$E$7:E596)*1</f>
        <v>571</v>
      </c>
      <c r="B596" s="29" t="s">
        <v>2196</v>
      </c>
      <c r="C596" s="35" t="s">
        <v>2197</v>
      </c>
      <c r="D596" s="28" t="s">
        <v>79</v>
      </c>
      <c r="E596" s="29" t="s">
        <v>2198</v>
      </c>
      <c r="F596" s="31">
        <v>33132.44</v>
      </c>
      <c r="G596" s="29" t="s">
        <v>2167</v>
      </c>
      <c r="H596" s="29" t="s">
        <v>2133</v>
      </c>
      <c r="I596" s="33"/>
    </row>
    <row r="597" s="1" customFormat="1" ht="54" spans="1:9">
      <c r="A597" s="30">
        <f>SUBTOTAL(103,$E$7:E597)*1</f>
        <v>572</v>
      </c>
      <c r="B597" s="29" t="s">
        <v>2199</v>
      </c>
      <c r="C597" s="35" t="s">
        <v>2200</v>
      </c>
      <c r="D597" s="28" t="s">
        <v>79</v>
      </c>
      <c r="E597" s="29" t="s">
        <v>2201</v>
      </c>
      <c r="F597" s="31">
        <v>46622.3</v>
      </c>
      <c r="G597" s="29" t="s">
        <v>2167</v>
      </c>
      <c r="H597" s="29" t="s">
        <v>2133</v>
      </c>
      <c r="I597" s="33"/>
    </row>
    <row r="598" s="1" customFormat="1" ht="40.5" spans="1:9">
      <c r="A598" s="30">
        <f>SUBTOTAL(103,$E$7:E598)*1</f>
        <v>573</v>
      </c>
      <c r="B598" s="29" t="s">
        <v>2202</v>
      </c>
      <c r="C598" s="35" t="s">
        <v>2203</v>
      </c>
      <c r="D598" s="28" t="s">
        <v>79</v>
      </c>
      <c r="E598" s="29" t="s">
        <v>2204</v>
      </c>
      <c r="F598" s="31">
        <v>4029325</v>
      </c>
      <c r="G598" s="29" t="s">
        <v>2205</v>
      </c>
      <c r="H598" s="29" t="s">
        <v>2133</v>
      </c>
      <c r="I598" s="33"/>
    </row>
    <row r="599" s="1" customFormat="1" ht="40.5" spans="1:9">
      <c r="A599" s="30">
        <f>SUBTOTAL(103,$E$7:E599)*1</f>
        <v>574</v>
      </c>
      <c r="B599" s="29" t="s">
        <v>2206</v>
      </c>
      <c r="C599" s="35" t="s">
        <v>2207</v>
      </c>
      <c r="D599" s="28" t="s">
        <v>846</v>
      </c>
      <c r="E599" s="29" t="s">
        <v>2208</v>
      </c>
      <c r="F599" s="31">
        <v>121574</v>
      </c>
      <c r="G599" s="29" t="s">
        <v>2209</v>
      </c>
      <c r="H599" s="29" t="s">
        <v>2133</v>
      </c>
      <c r="I599" s="33"/>
    </row>
    <row r="600" s="1" customFormat="1" ht="40.5" spans="1:9">
      <c r="A600" s="30">
        <f>SUBTOTAL(103,$E$7:E600)*1</f>
        <v>575</v>
      </c>
      <c r="B600" s="29" t="s">
        <v>2210</v>
      </c>
      <c r="C600" s="35" t="s">
        <v>2211</v>
      </c>
      <c r="D600" s="28" t="s">
        <v>15</v>
      </c>
      <c r="E600" s="29" t="s">
        <v>2212</v>
      </c>
      <c r="F600" s="31">
        <v>40052</v>
      </c>
      <c r="G600" s="29" t="s">
        <v>2213</v>
      </c>
      <c r="H600" s="29" t="s">
        <v>2133</v>
      </c>
      <c r="I600" s="33"/>
    </row>
    <row r="601" s="1" customFormat="1" ht="54" spans="1:9">
      <c r="A601" s="30">
        <f>SUBTOTAL(103,$E$7:E601)*1</f>
        <v>576</v>
      </c>
      <c r="B601" s="29" t="s">
        <v>2214</v>
      </c>
      <c r="C601" s="35" t="s">
        <v>2215</v>
      </c>
      <c r="D601" s="28" t="s">
        <v>299</v>
      </c>
      <c r="E601" s="29" t="s">
        <v>2216</v>
      </c>
      <c r="F601" s="31">
        <v>99975.68</v>
      </c>
      <c r="G601" s="29" t="s">
        <v>2149</v>
      </c>
      <c r="H601" s="29" t="s">
        <v>2133</v>
      </c>
      <c r="I601" s="33"/>
    </row>
    <row r="602" s="1" customFormat="1" ht="67.5" spans="1:9">
      <c r="A602" s="30">
        <f>SUBTOTAL(103,$E$7:E602)*1</f>
        <v>577</v>
      </c>
      <c r="B602" s="29" t="s">
        <v>2217</v>
      </c>
      <c r="C602" s="35" t="s">
        <v>2218</v>
      </c>
      <c r="D602" s="28" t="s">
        <v>299</v>
      </c>
      <c r="E602" s="29" t="s">
        <v>2219</v>
      </c>
      <c r="F602" s="31">
        <v>144959</v>
      </c>
      <c r="G602" s="29" t="s">
        <v>2220</v>
      </c>
      <c r="H602" s="29" t="s">
        <v>2133</v>
      </c>
      <c r="I602" s="33"/>
    </row>
    <row r="603" s="1" customFormat="1" ht="67.5" spans="1:9">
      <c r="A603" s="30">
        <f>SUBTOTAL(103,$E$7:E603)*1</f>
        <v>578</v>
      </c>
      <c r="B603" s="29" t="s">
        <v>2221</v>
      </c>
      <c r="C603" s="35" t="s">
        <v>2222</v>
      </c>
      <c r="D603" s="28" t="s">
        <v>299</v>
      </c>
      <c r="E603" s="29" t="s">
        <v>2223</v>
      </c>
      <c r="F603" s="31">
        <v>120000</v>
      </c>
      <c r="G603" s="29" t="s">
        <v>2149</v>
      </c>
      <c r="H603" s="29" t="s">
        <v>2133</v>
      </c>
      <c r="I603" s="33"/>
    </row>
    <row r="604" s="1" customFormat="1" ht="54" spans="1:9">
      <c r="A604" s="30">
        <f>SUBTOTAL(103,$E$7:E604)*1</f>
        <v>579</v>
      </c>
      <c r="B604" s="29" t="s">
        <v>2224</v>
      </c>
      <c r="C604" s="35" t="s">
        <v>2225</v>
      </c>
      <c r="D604" s="28" t="s">
        <v>299</v>
      </c>
      <c r="E604" s="29" t="s">
        <v>2226</v>
      </c>
      <c r="F604" s="31">
        <v>50000</v>
      </c>
      <c r="G604" s="29" t="s">
        <v>2227</v>
      </c>
      <c r="H604" s="29" t="s">
        <v>2133</v>
      </c>
      <c r="I604" s="33"/>
    </row>
    <row r="605" s="1" customFormat="1" ht="40.5" spans="1:9">
      <c r="A605" s="30">
        <f>SUBTOTAL(103,$E$7:E605)*1</f>
        <v>580</v>
      </c>
      <c r="B605" s="29" t="s">
        <v>2228</v>
      </c>
      <c r="C605" s="35" t="s">
        <v>2229</v>
      </c>
      <c r="D605" s="28" t="s">
        <v>299</v>
      </c>
      <c r="E605" s="29" t="s">
        <v>2230</v>
      </c>
      <c r="F605" s="31">
        <v>30000</v>
      </c>
      <c r="G605" s="29" t="s">
        <v>2231</v>
      </c>
      <c r="H605" s="29" t="s">
        <v>2133</v>
      </c>
      <c r="I605" s="33"/>
    </row>
    <row r="606" s="1" customFormat="1" ht="63" customHeight="1" spans="1:9">
      <c r="A606" s="30">
        <f>SUBTOTAL(103,$E$7:E606)*1</f>
        <v>581</v>
      </c>
      <c r="B606" s="29" t="s">
        <v>2232</v>
      </c>
      <c r="C606" s="35" t="s">
        <v>2233</v>
      </c>
      <c r="D606" s="28" t="s">
        <v>299</v>
      </c>
      <c r="E606" s="29" t="s">
        <v>2234</v>
      </c>
      <c r="F606" s="31">
        <v>126200</v>
      </c>
      <c r="G606" s="29" t="s">
        <v>2235</v>
      </c>
      <c r="H606" s="29" t="s">
        <v>2133</v>
      </c>
      <c r="I606" s="33"/>
    </row>
    <row r="607" s="1" customFormat="1" ht="54" spans="1:9">
      <c r="A607" s="30">
        <f>SUBTOTAL(103,$E$7:E607)*1</f>
        <v>582</v>
      </c>
      <c r="B607" s="29" t="s">
        <v>2236</v>
      </c>
      <c r="C607" s="35" t="s">
        <v>2237</v>
      </c>
      <c r="D607" s="28" t="s">
        <v>299</v>
      </c>
      <c r="E607" s="29" t="s">
        <v>2238</v>
      </c>
      <c r="F607" s="31">
        <v>1000000</v>
      </c>
      <c r="G607" s="29" t="s">
        <v>2239</v>
      </c>
      <c r="H607" s="29" t="s">
        <v>2133</v>
      </c>
      <c r="I607" s="33"/>
    </row>
    <row r="608" s="1" customFormat="1" ht="54" spans="1:9">
      <c r="A608" s="30">
        <f>SUBTOTAL(103,$E$7:E608)*1</f>
        <v>583</v>
      </c>
      <c r="B608" s="29" t="s">
        <v>2240</v>
      </c>
      <c r="C608" s="35" t="s">
        <v>2241</v>
      </c>
      <c r="D608" s="28" t="s">
        <v>79</v>
      </c>
      <c r="E608" s="29" t="s">
        <v>2242</v>
      </c>
      <c r="F608" s="31">
        <v>13030.31</v>
      </c>
      <c r="G608" s="29" t="s">
        <v>2243</v>
      </c>
      <c r="H608" s="29" t="s">
        <v>2133</v>
      </c>
      <c r="I608" s="33"/>
    </row>
    <row r="609" s="1" customFormat="1" ht="40.5" spans="1:9">
      <c r="A609" s="30">
        <f>SUBTOTAL(103,$E$7:E609)*1</f>
        <v>584</v>
      </c>
      <c r="B609" s="29" t="s">
        <v>2244</v>
      </c>
      <c r="C609" s="35" t="s">
        <v>2245</v>
      </c>
      <c r="D609" s="28" t="s">
        <v>79</v>
      </c>
      <c r="E609" s="29" t="s">
        <v>2246</v>
      </c>
      <c r="F609" s="31">
        <v>155000</v>
      </c>
      <c r="G609" s="29" t="s">
        <v>2247</v>
      </c>
      <c r="H609" s="29" t="s">
        <v>2133</v>
      </c>
      <c r="I609" s="33"/>
    </row>
    <row r="610" s="1" customFormat="1" ht="40.5" spans="1:9">
      <c r="A610" s="30">
        <f>SUBTOTAL(103,$E$7:E610)*1</f>
        <v>585</v>
      </c>
      <c r="B610" s="29" t="s">
        <v>2248</v>
      </c>
      <c r="C610" s="35" t="s">
        <v>2249</v>
      </c>
      <c r="D610" s="28" t="s">
        <v>79</v>
      </c>
      <c r="E610" s="29" t="s">
        <v>2250</v>
      </c>
      <c r="F610" s="31">
        <v>74036</v>
      </c>
      <c r="G610" s="29" t="s">
        <v>2251</v>
      </c>
      <c r="H610" s="29" t="s">
        <v>2133</v>
      </c>
      <c r="I610" s="33"/>
    </row>
    <row r="611" s="1" customFormat="1" ht="40.5" spans="1:9">
      <c r="A611" s="30">
        <f>SUBTOTAL(103,$E$7:E611)*1</f>
        <v>586</v>
      </c>
      <c r="B611" s="29" t="s">
        <v>2252</v>
      </c>
      <c r="C611" s="35" t="s">
        <v>2253</v>
      </c>
      <c r="D611" s="28" t="s">
        <v>15</v>
      </c>
      <c r="E611" s="29" t="s">
        <v>2254</v>
      </c>
      <c r="F611" s="31">
        <v>246035</v>
      </c>
      <c r="G611" s="29" t="s">
        <v>2149</v>
      </c>
      <c r="H611" s="29" t="s">
        <v>2133</v>
      </c>
      <c r="I611" s="33"/>
    </row>
    <row r="612" s="1" customFormat="1" ht="54" spans="1:9">
      <c r="A612" s="30">
        <f>SUBTOTAL(103,$E$7:E612)*1</f>
        <v>587</v>
      </c>
      <c r="B612" s="29" t="s">
        <v>2255</v>
      </c>
      <c r="C612" s="35" t="s">
        <v>2256</v>
      </c>
      <c r="D612" s="28" t="s">
        <v>15</v>
      </c>
      <c r="E612" s="29" t="s">
        <v>2257</v>
      </c>
      <c r="F612" s="31">
        <v>115661.76</v>
      </c>
      <c r="G612" s="29" t="s">
        <v>2258</v>
      </c>
      <c r="H612" s="29" t="s">
        <v>2133</v>
      </c>
      <c r="I612" s="33"/>
    </row>
    <row r="613" s="1" customFormat="1" ht="40.5" spans="1:9">
      <c r="A613" s="30">
        <f>SUBTOTAL(103,$E$7:E613)*1</f>
        <v>588</v>
      </c>
      <c r="B613" s="29" t="s">
        <v>2259</v>
      </c>
      <c r="C613" s="35" t="s">
        <v>2260</v>
      </c>
      <c r="D613" s="28" t="s">
        <v>299</v>
      </c>
      <c r="E613" s="29" t="s">
        <v>2261</v>
      </c>
      <c r="F613" s="31">
        <v>30000</v>
      </c>
      <c r="G613" s="29" t="s">
        <v>2262</v>
      </c>
      <c r="H613" s="29" t="s">
        <v>2133</v>
      </c>
      <c r="I613" s="33"/>
    </row>
    <row r="614" s="1" customFormat="1" ht="40.5" spans="1:9">
      <c r="A614" s="30">
        <f>SUBTOTAL(103,$E$7:E614)*1</f>
        <v>589</v>
      </c>
      <c r="B614" s="29" t="s">
        <v>2263</v>
      </c>
      <c r="C614" s="35" t="s">
        <v>2264</v>
      </c>
      <c r="D614" s="28" t="s">
        <v>299</v>
      </c>
      <c r="E614" s="29" t="s">
        <v>2265</v>
      </c>
      <c r="F614" s="31">
        <v>33000</v>
      </c>
      <c r="G614" s="29" t="s">
        <v>2266</v>
      </c>
      <c r="H614" s="29" t="s">
        <v>2133</v>
      </c>
      <c r="I614" s="33"/>
    </row>
    <row r="615" s="1" customFormat="1" ht="27" spans="1:9">
      <c r="A615" s="30">
        <f>SUBTOTAL(103,$E$7:E615)*1</f>
        <v>590</v>
      </c>
      <c r="B615" s="29" t="s">
        <v>2267</v>
      </c>
      <c r="C615" s="35" t="s">
        <v>2268</v>
      </c>
      <c r="D615" s="28" t="s">
        <v>79</v>
      </c>
      <c r="E615" s="29" t="s">
        <v>2269</v>
      </c>
      <c r="F615" s="31">
        <v>161374</v>
      </c>
      <c r="G615" s="29" t="s">
        <v>2270</v>
      </c>
      <c r="H615" s="29" t="s">
        <v>2133</v>
      </c>
      <c r="I615" s="33"/>
    </row>
    <row r="616" s="1" customFormat="1" ht="65" customHeight="1" spans="1:9">
      <c r="A616" s="30">
        <f>SUBTOTAL(103,$E$7:E616)*1</f>
        <v>591</v>
      </c>
      <c r="B616" s="29" t="s">
        <v>2271</v>
      </c>
      <c r="C616" s="35" t="s">
        <v>2272</v>
      </c>
      <c r="D616" s="28" t="s">
        <v>79</v>
      </c>
      <c r="E616" s="29" t="s">
        <v>2273</v>
      </c>
      <c r="F616" s="31">
        <v>321919</v>
      </c>
      <c r="G616" s="29" t="s">
        <v>113</v>
      </c>
      <c r="H616" s="29" t="s">
        <v>2133</v>
      </c>
      <c r="I616" s="33"/>
    </row>
    <row r="617" s="1" customFormat="1" ht="81" spans="1:9">
      <c r="A617" s="30">
        <f>SUBTOTAL(103,$E$7:E617)*1</f>
        <v>592</v>
      </c>
      <c r="B617" s="29" t="s">
        <v>2274</v>
      </c>
      <c r="C617" s="35" t="s">
        <v>2275</v>
      </c>
      <c r="D617" s="28" t="s">
        <v>299</v>
      </c>
      <c r="E617" s="29" t="s">
        <v>2276</v>
      </c>
      <c r="F617" s="31">
        <v>398460</v>
      </c>
      <c r="G617" s="29" t="s">
        <v>2167</v>
      </c>
      <c r="H617" s="29" t="s">
        <v>2133</v>
      </c>
      <c r="I617" s="33"/>
    </row>
    <row r="618" s="1" customFormat="1" ht="40.5" spans="1:9">
      <c r="A618" s="30">
        <f>SUBTOTAL(103,$E$7:E618)*1</f>
        <v>593</v>
      </c>
      <c r="B618" s="29" t="s">
        <v>2277</v>
      </c>
      <c r="C618" s="35" t="s">
        <v>2278</v>
      </c>
      <c r="D618" s="28" t="s">
        <v>299</v>
      </c>
      <c r="E618" s="29" t="s">
        <v>2279</v>
      </c>
      <c r="F618" s="31">
        <v>560000</v>
      </c>
      <c r="G618" s="29" t="s">
        <v>2280</v>
      </c>
      <c r="H618" s="29" t="s">
        <v>2133</v>
      </c>
      <c r="I618" s="33"/>
    </row>
    <row r="619" s="1" customFormat="1" ht="54" spans="1:9">
      <c r="A619" s="30">
        <f>SUBTOTAL(103,$E$7:E619)*1</f>
        <v>594</v>
      </c>
      <c r="B619" s="29" t="s">
        <v>2281</v>
      </c>
      <c r="C619" s="35" t="s">
        <v>2282</v>
      </c>
      <c r="D619" s="28" t="s">
        <v>299</v>
      </c>
      <c r="E619" s="29" t="s">
        <v>2283</v>
      </c>
      <c r="F619" s="31">
        <v>1000000</v>
      </c>
      <c r="G619" s="29" t="s">
        <v>2284</v>
      </c>
      <c r="H619" s="29" t="s">
        <v>2133</v>
      </c>
      <c r="I619" s="33"/>
    </row>
    <row r="620" s="1" customFormat="1" ht="40.5" spans="1:9">
      <c r="A620" s="30">
        <f>SUBTOTAL(103,$E$7:E620)*1</f>
        <v>595</v>
      </c>
      <c r="B620" s="29" t="s">
        <v>2285</v>
      </c>
      <c r="C620" s="35" t="s">
        <v>2286</v>
      </c>
      <c r="D620" s="28" t="s">
        <v>299</v>
      </c>
      <c r="E620" s="29" t="s">
        <v>2287</v>
      </c>
      <c r="F620" s="31">
        <v>1330000</v>
      </c>
      <c r="G620" s="29" t="s">
        <v>2288</v>
      </c>
      <c r="H620" s="29" t="s">
        <v>2133</v>
      </c>
      <c r="I620" s="33"/>
    </row>
    <row r="621" s="1" customFormat="1" ht="54" spans="1:9">
      <c r="A621" s="30">
        <f>SUBTOTAL(103,$E$7:E621)*1</f>
        <v>596</v>
      </c>
      <c r="B621" s="29" t="s">
        <v>2289</v>
      </c>
      <c r="C621" s="35" t="s">
        <v>2290</v>
      </c>
      <c r="D621" s="28" t="s">
        <v>299</v>
      </c>
      <c r="E621" s="29" t="s">
        <v>2291</v>
      </c>
      <c r="F621" s="31">
        <v>223107</v>
      </c>
      <c r="G621" s="29" t="s">
        <v>2292</v>
      </c>
      <c r="H621" s="29" t="s">
        <v>2133</v>
      </c>
      <c r="I621" s="33"/>
    </row>
    <row r="622" s="1" customFormat="1" ht="111" customHeight="1" spans="1:9">
      <c r="A622" s="30">
        <f>SUBTOTAL(103,$E$7:E622)*1</f>
        <v>597</v>
      </c>
      <c r="B622" s="29" t="s">
        <v>2293</v>
      </c>
      <c r="C622" s="35" t="s">
        <v>2294</v>
      </c>
      <c r="D622" s="28" t="s">
        <v>299</v>
      </c>
      <c r="E622" s="29" t="s">
        <v>2295</v>
      </c>
      <c r="F622" s="31">
        <v>1000000</v>
      </c>
      <c r="G622" s="29" t="s">
        <v>2296</v>
      </c>
      <c r="H622" s="29" t="s">
        <v>2133</v>
      </c>
      <c r="I622" s="33"/>
    </row>
    <row r="623" s="1" customFormat="1" ht="40.5" spans="1:9">
      <c r="A623" s="30">
        <f>SUBTOTAL(103,$E$7:E623)*1</f>
        <v>598</v>
      </c>
      <c r="B623" s="29" t="s">
        <v>2297</v>
      </c>
      <c r="C623" s="35" t="s">
        <v>2298</v>
      </c>
      <c r="D623" s="28" t="s">
        <v>79</v>
      </c>
      <c r="E623" s="29" t="s">
        <v>2299</v>
      </c>
      <c r="F623" s="31">
        <v>39982</v>
      </c>
      <c r="G623" s="29" t="s">
        <v>2300</v>
      </c>
      <c r="H623" s="29" t="s">
        <v>2133</v>
      </c>
      <c r="I623" s="33"/>
    </row>
    <row r="624" s="1" customFormat="1" ht="40.5" spans="1:9">
      <c r="A624" s="30">
        <f>SUBTOTAL(103,$E$7:E624)*1</f>
        <v>599</v>
      </c>
      <c r="B624" s="29" t="s">
        <v>2301</v>
      </c>
      <c r="C624" s="35" t="s">
        <v>2302</v>
      </c>
      <c r="D624" s="28" t="s">
        <v>299</v>
      </c>
      <c r="E624" s="29" t="s">
        <v>2303</v>
      </c>
      <c r="F624" s="31">
        <v>21000</v>
      </c>
      <c r="G624" s="29" t="s">
        <v>2304</v>
      </c>
      <c r="H624" s="29" t="s">
        <v>2133</v>
      </c>
      <c r="I624" s="33"/>
    </row>
    <row r="625" s="1" customFormat="1" ht="40.5" spans="1:9">
      <c r="A625" s="30">
        <f>SUBTOTAL(103,$E$7:E625)*1</f>
        <v>600</v>
      </c>
      <c r="B625" s="29" t="s">
        <v>2305</v>
      </c>
      <c r="C625" s="35" t="s">
        <v>2306</v>
      </c>
      <c r="D625" s="28" t="s">
        <v>299</v>
      </c>
      <c r="E625" s="29" t="s">
        <v>2307</v>
      </c>
      <c r="F625" s="31">
        <v>120000</v>
      </c>
      <c r="G625" s="29" t="s">
        <v>2308</v>
      </c>
      <c r="H625" s="29" t="s">
        <v>2133</v>
      </c>
      <c r="I625" s="33"/>
    </row>
    <row r="626" s="1" customFormat="1" ht="67" customHeight="1" spans="1:9">
      <c r="A626" s="30">
        <f>SUBTOTAL(103,$E$7:E626)*1</f>
        <v>601</v>
      </c>
      <c r="B626" s="29" t="s">
        <v>2309</v>
      </c>
      <c r="C626" s="35" t="s">
        <v>2310</v>
      </c>
      <c r="D626" s="28" t="s">
        <v>299</v>
      </c>
      <c r="E626" s="29" t="s">
        <v>2311</v>
      </c>
      <c r="F626" s="31">
        <v>58000</v>
      </c>
      <c r="G626" s="29" t="s">
        <v>2312</v>
      </c>
      <c r="H626" s="29" t="s">
        <v>2133</v>
      </c>
      <c r="I626" s="33"/>
    </row>
    <row r="627" s="1" customFormat="1" ht="60" customHeight="1" spans="1:9">
      <c r="A627" s="30">
        <f>SUBTOTAL(103,$E$7:E627)*1</f>
        <v>602</v>
      </c>
      <c r="B627" s="29" t="s">
        <v>2313</v>
      </c>
      <c r="C627" s="35" t="s">
        <v>2314</v>
      </c>
      <c r="D627" s="28" t="s">
        <v>79</v>
      </c>
      <c r="E627" s="29" t="s">
        <v>2315</v>
      </c>
      <c r="F627" s="31">
        <v>147430</v>
      </c>
      <c r="G627" s="29" t="s">
        <v>2316</v>
      </c>
      <c r="H627" s="29" t="s">
        <v>2133</v>
      </c>
      <c r="I627" s="33"/>
    </row>
    <row r="628" s="1" customFormat="1" ht="40.5" spans="1:9">
      <c r="A628" s="30">
        <f>SUBTOTAL(103,$E$7:E628)*1</f>
        <v>603</v>
      </c>
      <c r="B628" s="29" t="s">
        <v>2317</v>
      </c>
      <c r="C628" s="35" t="s">
        <v>2318</v>
      </c>
      <c r="D628" s="28" t="s">
        <v>79</v>
      </c>
      <c r="E628" s="29" t="s">
        <v>2319</v>
      </c>
      <c r="F628" s="31">
        <v>75060</v>
      </c>
      <c r="G628" s="29" t="s">
        <v>2320</v>
      </c>
      <c r="H628" s="29" t="s">
        <v>2133</v>
      </c>
      <c r="I628" s="33"/>
    </row>
    <row r="629" s="1" customFormat="1" ht="40.5" spans="1:9">
      <c r="A629" s="30">
        <f>SUBTOTAL(103,$E$7:E629)*1</f>
        <v>604</v>
      </c>
      <c r="B629" s="29" t="s">
        <v>2321</v>
      </c>
      <c r="C629" s="35" t="s">
        <v>2322</v>
      </c>
      <c r="D629" s="28" t="s">
        <v>299</v>
      </c>
      <c r="E629" s="29" t="s">
        <v>2323</v>
      </c>
      <c r="F629" s="31">
        <v>25000</v>
      </c>
      <c r="G629" s="29" t="s">
        <v>2324</v>
      </c>
      <c r="H629" s="29" t="s">
        <v>2133</v>
      </c>
      <c r="I629" s="33"/>
    </row>
    <row r="630" s="1" customFormat="1" ht="67.5" spans="1:9">
      <c r="A630" s="30">
        <f>SUBTOTAL(103,$E$7:E630)*1</f>
        <v>605</v>
      </c>
      <c r="B630" s="29" t="s">
        <v>2325</v>
      </c>
      <c r="C630" s="35" t="s">
        <v>2326</v>
      </c>
      <c r="D630" s="28" t="s">
        <v>299</v>
      </c>
      <c r="E630" s="29" t="s">
        <v>2327</v>
      </c>
      <c r="F630" s="31">
        <v>15000</v>
      </c>
      <c r="G630" s="29" t="s">
        <v>2328</v>
      </c>
      <c r="H630" s="29" t="s">
        <v>2133</v>
      </c>
      <c r="I630" s="33"/>
    </row>
    <row r="631" s="1" customFormat="1" ht="61" customHeight="1" spans="1:9">
      <c r="A631" s="30">
        <f>SUBTOTAL(103,$E$7:E631)*1</f>
        <v>606</v>
      </c>
      <c r="B631" s="29" t="s">
        <v>2329</v>
      </c>
      <c r="C631" s="35" t="s">
        <v>2330</v>
      </c>
      <c r="D631" s="28" t="s">
        <v>299</v>
      </c>
      <c r="E631" s="29" t="s">
        <v>2331</v>
      </c>
      <c r="F631" s="31">
        <v>100000</v>
      </c>
      <c r="G631" s="29" t="s">
        <v>2332</v>
      </c>
      <c r="H631" s="29" t="s">
        <v>2133</v>
      </c>
      <c r="I631" s="33"/>
    </row>
    <row r="632" s="1" customFormat="1" ht="54" spans="1:9">
      <c r="A632" s="30">
        <f>SUBTOTAL(103,$E$7:E632)*1</f>
        <v>607</v>
      </c>
      <c r="B632" s="29" t="s">
        <v>2333</v>
      </c>
      <c r="C632" s="35" t="s">
        <v>2334</v>
      </c>
      <c r="D632" s="28" t="s">
        <v>79</v>
      </c>
      <c r="E632" s="29" t="s">
        <v>2335</v>
      </c>
      <c r="F632" s="31">
        <v>38000</v>
      </c>
      <c r="G632" s="29" t="s">
        <v>2316</v>
      </c>
      <c r="H632" s="29" t="s">
        <v>2133</v>
      </c>
      <c r="I632" s="33"/>
    </row>
    <row r="633" s="1" customFormat="1" ht="81" spans="1:9">
      <c r="A633" s="30">
        <f>SUBTOTAL(103,$E$7:E633)*1</f>
        <v>608</v>
      </c>
      <c r="B633" s="29" t="s">
        <v>2336</v>
      </c>
      <c r="C633" s="35" t="s">
        <v>2337</v>
      </c>
      <c r="D633" s="28" t="s">
        <v>299</v>
      </c>
      <c r="E633" s="29" t="s">
        <v>2338</v>
      </c>
      <c r="F633" s="31">
        <v>23049</v>
      </c>
      <c r="G633" s="29" t="s">
        <v>2220</v>
      </c>
      <c r="H633" s="29" t="s">
        <v>2133</v>
      </c>
      <c r="I633" s="33"/>
    </row>
    <row r="634" s="1" customFormat="1" ht="54" spans="1:9">
      <c r="A634" s="30">
        <f>SUBTOTAL(103,$E$7:E634)*1</f>
        <v>609</v>
      </c>
      <c r="B634" s="29" t="s">
        <v>2339</v>
      </c>
      <c r="C634" s="35" t="s">
        <v>2340</v>
      </c>
      <c r="D634" s="28" t="s">
        <v>299</v>
      </c>
      <c r="E634" s="29" t="s">
        <v>2341</v>
      </c>
      <c r="F634" s="31">
        <v>92697.6</v>
      </c>
      <c r="G634" s="29" t="s">
        <v>2342</v>
      </c>
      <c r="H634" s="29" t="s">
        <v>2133</v>
      </c>
      <c r="I634" s="33"/>
    </row>
    <row r="635" s="1" customFormat="1" ht="54" spans="1:9">
      <c r="A635" s="30">
        <f>SUBTOTAL(103,$E$7:E635)*1</f>
        <v>610</v>
      </c>
      <c r="B635" s="29" t="s">
        <v>2343</v>
      </c>
      <c r="C635" s="35" t="s">
        <v>2344</v>
      </c>
      <c r="D635" s="28" t="s">
        <v>299</v>
      </c>
      <c r="E635" s="29" t="s">
        <v>2345</v>
      </c>
      <c r="F635" s="31">
        <v>50000</v>
      </c>
      <c r="G635" s="29" t="s">
        <v>2346</v>
      </c>
      <c r="H635" s="29" t="s">
        <v>2133</v>
      </c>
      <c r="I635" s="33"/>
    </row>
    <row r="636" s="5" customFormat="1" ht="30" customHeight="1" spans="1:9">
      <c r="A636" s="24" t="s">
        <v>2347</v>
      </c>
      <c r="B636" s="26"/>
      <c r="C636" s="27">
        <f>COUNTA(C637:C722)</f>
        <v>86</v>
      </c>
      <c r="D636" s="24"/>
      <c r="E636" s="26"/>
      <c r="F636" s="25">
        <f>SUM(F637:F722)</f>
        <v>11524518.4</v>
      </c>
      <c r="G636" s="26"/>
      <c r="H636" s="26"/>
      <c r="I636" s="42"/>
    </row>
    <row r="637" s="5" customFormat="1" ht="54" spans="1:9">
      <c r="A637" s="30">
        <f>SUBTOTAL(103,$E$7:E637)*1</f>
        <v>611</v>
      </c>
      <c r="B637" s="29" t="s">
        <v>2348</v>
      </c>
      <c r="C637" s="35" t="s">
        <v>2349</v>
      </c>
      <c r="D637" s="28" t="s">
        <v>79</v>
      </c>
      <c r="E637" s="29" t="s">
        <v>2350</v>
      </c>
      <c r="F637" s="31">
        <v>60900</v>
      </c>
      <c r="G637" s="29" t="s">
        <v>2351</v>
      </c>
      <c r="H637" s="29" t="s">
        <v>2347</v>
      </c>
      <c r="I637" s="33"/>
    </row>
    <row r="638" s="1" customFormat="1" ht="40.5" spans="1:9">
      <c r="A638" s="30">
        <f>SUBTOTAL(103,$E$7:E638)*1</f>
        <v>612</v>
      </c>
      <c r="B638" s="29" t="s">
        <v>2352</v>
      </c>
      <c r="C638" s="35" t="s">
        <v>2353</v>
      </c>
      <c r="D638" s="28" t="s">
        <v>79</v>
      </c>
      <c r="E638" s="29" t="s">
        <v>2354</v>
      </c>
      <c r="F638" s="31">
        <v>163067</v>
      </c>
      <c r="G638" s="29" t="s">
        <v>1900</v>
      </c>
      <c r="H638" s="29" t="s">
        <v>2347</v>
      </c>
      <c r="I638" s="33"/>
    </row>
    <row r="639" s="1" customFormat="1" ht="40.5" spans="1:9">
      <c r="A639" s="30">
        <f>SUBTOTAL(103,$E$7:E639)*1</f>
        <v>613</v>
      </c>
      <c r="B639" s="29" t="s">
        <v>2355</v>
      </c>
      <c r="C639" s="35" t="s">
        <v>2356</v>
      </c>
      <c r="D639" s="28" t="s">
        <v>79</v>
      </c>
      <c r="E639" s="29" t="s">
        <v>2357</v>
      </c>
      <c r="F639" s="31">
        <v>160000</v>
      </c>
      <c r="G639" s="29" t="s">
        <v>2358</v>
      </c>
      <c r="H639" s="29" t="s">
        <v>2347</v>
      </c>
      <c r="I639" s="33"/>
    </row>
    <row r="640" s="1" customFormat="1" ht="40.5" spans="1:9">
      <c r="A640" s="30">
        <f>SUBTOTAL(103,$E$7:E640)*1</f>
        <v>614</v>
      </c>
      <c r="B640" s="29" t="s">
        <v>2359</v>
      </c>
      <c r="C640" s="35" t="s">
        <v>2360</v>
      </c>
      <c r="D640" s="28" t="s">
        <v>79</v>
      </c>
      <c r="E640" s="29" t="s">
        <v>2361</v>
      </c>
      <c r="F640" s="31">
        <v>105000</v>
      </c>
      <c r="G640" s="29" t="s">
        <v>2362</v>
      </c>
      <c r="H640" s="29" t="s">
        <v>2347</v>
      </c>
      <c r="I640" s="33"/>
    </row>
    <row r="641" s="1" customFormat="1" ht="40.5" spans="1:9">
      <c r="A641" s="30">
        <f>SUBTOTAL(103,$E$7:E641)*1</f>
        <v>615</v>
      </c>
      <c r="B641" s="29" t="s">
        <v>2363</v>
      </c>
      <c r="C641" s="35" t="s">
        <v>2364</v>
      </c>
      <c r="D641" s="28" t="s">
        <v>79</v>
      </c>
      <c r="E641" s="29" t="s">
        <v>2365</v>
      </c>
      <c r="F641" s="31">
        <v>38000</v>
      </c>
      <c r="G641" s="29" t="s">
        <v>2366</v>
      </c>
      <c r="H641" s="29" t="s">
        <v>2347</v>
      </c>
      <c r="I641" s="33"/>
    </row>
    <row r="642" s="1" customFormat="1" ht="40.5" spans="1:9">
      <c r="A642" s="30">
        <f>SUBTOTAL(103,$E$7:E642)*1</f>
        <v>616</v>
      </c>
      <c r="B642" s="29" t="s">
        <v>2367</v>
      </c>
      <c r="C642" s="35" t="s">
        <v>2368</v>
      </c>
      <c r="D642" s="28" t="s">
        <v>79</v>
      </c>
      <c r="E642" s="29" t="s">
        <v>2369</v>
      </c>
      <c r="F642" s="31">
        <v>57000</v>
      </c>
      <c r="G642" s="29" t="s">
        <v>2366</v>
      </c>
      <c r="H642" s="29" t="s">
        <v>2347</v>
      </c>
      <c r="I642" s="33"/>
    </row>
    <row r="643" s="1" customFormat="1" ht="40.5" spans="1:9">
      <c r="A643" s="30">
        <f>SUBTOTAL(103,$E$7:E643)*1</f>
        <v>617</v>
      </c>
      <c r="B643" s="29" t="s">
        <v>2370</v>
      </c>
      <c r="C643" s="35" t="s">
        <v>2371</v>
      </c>
      <c r="D643" s="28" t="s">
        <v>79</v>
      </c>
      <c r="E643" s="29" t="s">
        <v>2372</v>
      </c>
      <c r="F643" s="31">
        <v>141753</v>
      </c>
      <c r="G643" s="29" t="s">
        <v>2366</v>
      </c>
      <c r="H643" s="29" t="s">
        <v>2347</v>
      </c>
      <c r="I643" s="33"/>
    </row>
    <row r="644" s="1" customFormat="1" ht="40.5" spans="1:9">
      <c r="A644" s="30">
        <f>SUBTOTAL(103,$E$7:E644)*1</f>
        <v>618</v>
      </c>
      <c r="B644" s="29" t="s">
        <v>2373</v>
      </c>
      <c r="C644" s="35" t="s">
        <v>2374</v>
      </c>
      <c r="D644" s="28" t="s">
        <v>79</v>
      </c>
      <c r="E644" s="29" t="s">
        <v>2375</v>
      </c>
      <c r="F644" s="31">
        <v>97912</v>
      </c>
      <c r="G644" s="29" t="s">
        <v>367</v>
      </c>
      <c r="H644" s="29" t="s">
        <v>2347</v>
      </c>
      <c r="I644" s="33"/>
    </row>
    <row r="645" s="1" customFormat="1" ht="54" spans="1:9">
      <c r="A645" s="30">
        <f>SUBTOTAL(103,$E$7:E645)*1</f>
        <v>619</v>
      </c>
      <c r="B645" s="29" t="s">
        <v>2376</v>
      </c>
      <c r="C645" s="35" t="s">
        <v>2377</v>
      </c>
      <c r="D645" s="28" t="s">
        <v>79</v>
      </c>
      <c r="E645" s="29" t="s">
        <v>2378</v>
      </c>
      <c r="F645" s="31">
        <v>128264</v>
      </c>
      <c r="G645" s="29" t="s">
        <v>2379</v>
      </c>
      <c r="H645" s="29" t="s">
        <v>2347</v>
      </c>
      <c r="I645" s="33"/>
    </row>
    <row r="646" s="1" customFormat="1" ht="54" spans="1:9">
      <c r="A646" s="30">
        <f>SUBTOTAL(103,$E$7:E646)*1</f>
        <v>620</v>
      </c>
      <c r="B646" s="29" t="s">
        <v>2380</v>
      </c>
      <c r="C646" s="35" t="s">
        <v>2381</v>
      </c>
      <c r="D646" s="28" t="s">
        <v>79</v>
      </c>
      <c r="E646" s="29" t="s">
        <v>2382</v>
      </c>
      <c r="F646" s="31">
        <v>59512</v>
      </c>
      <c r="G646" s="29" t="s">
        <v>2379</v>
      </c>
      <c r="H646" s="29" t="s">
        <v>2347</v>
      </c>
      <c r="I646" s="33"/>
    </row>
    <row r="647" s="1" customFormat="1" ht="40.5" spans="1:9">
      <c r="A647" s="30">
        <f>SUBTOTAL(103,$E$7:E647)*1</f>
        <v>621</v>
      </c>
      <c r="B647" s="29" t="s">
        <v>2383</v>
      </c>
      <c r="C647" s="35" t="s">
        <v>2384</v>
      </c>
      <c r="D647" s="28" t="s">
        <v>79</v>
      </c>
      <c r="E647" s="29" t="s">
        <v>2385</v>
      </c>
      <c r="F647" s="31">
        <v>60610</v>
      </c>
      <c r="G647" s="29" t="s">
        <v>2386</v>
      </c>
      <c r="H647" s="29" t="s">
        <v>2347</v>
      </c>
      <c r="I647" s="33"/>
    </row>
    <row r="648" s="1" customFormat="1" ht="54" spans="1:9">
      <c r="A648" s="30">
        <f>SUBTOTAL(103,$E$7:E648)*1</f>
        <v>622</v>
      </c>
      <c r="B648" s="29" t="s">
        <v>2387</v>
      </c>
      <c r="C648" s="35" t="s">
        <v>2388</v>
      </c>
      <c r="D648" s="28" t="s">
        <v>79</v>
      </c>
      <c r="E648" s="29" t="s">
        <v>2389</v>
      </c>
      <c r="F648" s="31">
        <v>390361</v>
      </c>
      <c r="G648" s="29" t="s">
        <v>2390</v>
      </c>
      <c r="H648" s="29" t="s">
        <v>2347</v>
      </c>
      <c r="I648" s="33"/>
    </row>
    <row r="649" s="1" customFormat="1" ht="40.5" spans="1:9">
      <c r="A649" s="30">
        <f>SUBTOTAL(103,$E$7:E649)*1</f>
        <v>623</v>
      </c>
      <c r="B649" s="29" t="s">
        <v>2391</v>
      </c>
      <c r="C649" s="35" t="s">
        <v>2392</v>
      </c>
      <c r="D649" s="28" t="s">
        <v>79</v>
      </c>
      <c r="E649" s="29" t="s">
        <v>2393</v>
      </c>
      <c r="F649" s="31">
        <v>49697</v>
      </c>
      <c r="G649" s="29" t="s">
        <v>2394</v>
      </c>
      <c r="H649" s="29" t="s">
        <v>2347</v>
      </c>
      <c r="I649" s="33"/>
    </row>
    <row r="650" s="1" customFormat="1" ht="54" spans="1:9">
      <c r="A650" s="30">
        <f>SUBTOTAL(103,$E$7:E650)*1</f>
        <v>624</v>
      </c>
      <c r="B650" s="29" t="s">
        <v>2395</v>
      </c>
      <c r="C650" s="35" t="s">
        <v>2396</v>
      </c>
      <c r="D650" s="28" t="s">
        <v>79</v>
      </c>
      <c r="E650" s="29" t="s">
        <v>2397</v>
      </c>
      <c r="F650" s="31">
        <v>82669</v>
      </c>
      <c r="G650" s="29" t="s">
        <v>2398</v>
      </c>
      <c r="H650" s="29" t="s">
        <v>2347</v>
      </c>
      <c r="I650" s="33"/>
    </row>
    <row r="651" s="1" customFormat="1" ht="40.5" spans="1:9">
      <c r="A651" s="30">
        <f>SUBTOTAL(103,$E$7:E651)*1</f>
        <v>625</v>
      </c>
      <c r="B651" s="29" t="s">
        <v>2399</v>
      </c>
      <c r="C651" s="35" t="s">
        <v>2400</v>
      </c>
      <c r="D651" s="28" t="s">
        <v>79</v>
      </c>
      <c r="E651" s="29" t="s">
        <v>2401</v>
      </c>
      <c r="F651" s="31">
        <v>380000</v>
      </c>
      <c r="G651" s="29" t="s">
        <v>2402</v>
      </c>
      <c r="H651" s="29" t="s">
        <v>2347</v>
      </c>
      <c r="I651" s="33"/>
    </row>
    <row r="652" s="1" customFormat="1" ht="40.5" spans="1:9">
      <c r="A652" s="30">
        <f>SUBTOTAL(103,$E$7:E652)*1</f>
        <v>626</v>
      </c>
      <c r="B652" s="29" t="s">
        <v>2403</v>
      </c>
      <c r="C652" s="35" t="s">
        <v>2404</v>
      </c>
      <c r="D652" s="28" t="s">
        <v>79</v>
      </c>
      <c r="E652" s="29" t="s">
        <v>2405</v>
      </c>
      <c r="F652" s="31">
        <v>42000</v>
      </c>
      <c r="G652" s="29" t="s">
        <v>2406</v>
      </c>
      <c r="H652" s="29" t="s">
        <v>2347</v>
      </c>
      <c r="I652" s="33"/>
    </row>
    <row r="653" s="1" customFormat="1" ht="40.5" spans="1:9">
      <c r="A653" s="30">
        <f>SUBTOTAL(103,$E$7:E653)*1</f>
        <v>627</v>
      </c>
      <c r="B653" s="29" t="s">
        <v>2407</v>
      </c>
      <c r="C653" s="35" t="s">
        <v>2408</v>
      </c>
      <c r="D653" s="28" t="s">
        <v>79</v>
      </c>
      <c r="E653" s="29" t="s">
        <v>2409</v>
      </c>
      <c r="F653" s="31">
        <v>71000</v>
      </c>
      <c r="G653" s="29" t="s">
        <v>2406</v>
      </c>
      <c r="H653" s="29" t="s">
        <v>2347</v>
      </c>
      <c r="I653" s="33"/>
    </row>
    <row r="654" s="1" customFormat="1" ht="54" spans="1:9">
      <c r="A654" s="30">
        <f>SUBTOTAL(103,$E$7:E654)*1</f>
        <v>628</v>
      </c>
      <c r="B654" s="29" t="s">
        <v>2410</v>
      </c>
      <c r="C654" s="35" t="s">
        <v>2411</v>
      </c>
      <c r="D654" s="28" t="s">
        <v>79</v>
      </c>
      <c r="E654" s="29" t="s">
        <v>2412</v>
      </c>
      <c r="F654" s="31">
        <v>217130</v>
      </c>
      <c r="G654" s="29" t="s">
        <v>2413</v>
      </c>
      <c r="H654" s="29" t="s">
        <v>2347</v>
      </c>
      <c r="I654" s="33"/>
    </row>
    <row r="655" s="1" customFormat="1" ht="54" spans="1:9">
      <c r="A655" s="30">
        <f>SUBTOTAL(103,$E$7:E655)*1</f>
        <v>629</v>
      </c>
      <c r="B655" s="29" t="s">
        <v>2414</v>
      </c>
      <c r="C655" s="35" t="s">
        <v>2415</v>
      </c>
      <c r="D655" s="28" t="s">
        <v>79</v>
      </c>
      <c r="E655" s="29" t="s">
        <v>2416</v>
      </c>
      <c r="F655" s="31">
        <v>95454</v>
      </c>
      <c r="G655" s="29" t="s">
        <v>2417</v>
      </c>
      <c r="H655" s="29" t="s">
        <v>2347</v>
      </c>
      <c r="I655" s="33"/>
    </row>
    <row r="656" s="1" customFormat="1" ht="40.5" spans="1:9">
      <c r="A656" s="30">
        <f>SUBTOTAL(103,$E$7:E656)*1</f>
        <v>630</v>
      </c>
      <c r="B656" s="29" t="s">
        <v>2418</v>
      </c>
      <c r="C656" s="35" t="s">
        <v>2419</v>
      </c>
      <c r="D656" s="28" t="s">
        <v>79</v>
      </c>
      <c r="E656" s="29" t="s">
        <v>2420</v>
      </c>
      <c r="F656" s="31">
        <v>450000</v>
      </c>
      <c r="G656" s="29" t="s">
        <v>2421</v>
      </c>
      <c r="H656" s="29" t="s">
        <v>2347</v>
      </c>
      <c r="I656" s="33"/>
    </row>
    <row r="657" s="1" customFormat="1" ht="54" spans="1:9">
      <c r="A657" s="30">
        <f>SUBTOTAL(103,$E$7:E657)*1</f>
        <v>631</v>
      </c>
      <c r="B657" s="29" t="s">
        <v>2422</v>
      </c>
      <c r="C657" s="35" t="s">
        <v>2423</v>
      </c>
      <c r="D657" s="28" t="s">
        <v>79</v>
      </c>
      <c r="E657" s="29" t="s">
        <v>2424</v>
      </c>
      <c r="F657" s="31">
        <v>62001</v>
      </c>
      <c r="G657" s="29" t="s">
        <v>2425</v>
      </c>
      <c r="H657" s="29" t="s">
        <v>2347</v>
      </c>
      <c r="I657" s="33"/>
    </row>
    <row r="658" s="1" customFormat="1" ht="54" spans="1:9">
      <c r="A658" s="30">
        <f>SUBTOTAL(103,$E$7:E658)*1</f>
        <v>632</v>
      </c>
      <c r="B658" s="29" t="s">
        <v>2426</v>
      </c>
      <c r="C658" s="35" t="s">
        <v>2427</v>
      </c>
      <c r="D658" s="28" t="s">
        <v>79</v>
      </c>
      <c r="E658" s="29" t="s">
        <v>2428</v>
      </c>
      <c r="F658" s="31">
        <v>40123</v>
      </c>
      <c r="G658" s="29" t="s">
        <v>2425</v>
      </c>
      <c r="H658" s="29" t="s">
        <v>2347</v>
      </c>
      <c r="I658" s="33"/>
    </row>
    <row r="659" s="1" customFormat="1" ht="40.5" spans="1:9">
      <c r="A659" s="30">
        <f>SUBTOTAL(103,$E$7:E659)*1</f>
        <v>633</v>
      </c>
      <c r="B659" s="29" t="s">
        <v>2429</v>
      </c>
      <c r="C659" s="35" t="s">
        <v>2430</v>
      </c>
      <c r="D659" s="28" t="s">
        <v>79</v>
      </c>
      <c r="E659" s="29" t="s">
        <v>2431</v>
      </c>
      <c r="F659" s="31">
        <v>65240</v>
      </c>
      <c r="G659" s="29" t="s">
        <v>2432</v>
      </c>
      <c r="H659" s="29" t="s">
        <v>2347</v>
      </c>
      <c r="I659" s="33"/>
    </row>
    <row r="660" s="1" customFormat="1" ht="40.5" spans="1:9">
      <c r="A660" s="30">
        <f>SUBTOTAL(103,$E$7:E660)*1</f>
        <v>634</v>
      </c>
      <c r="B660" s="29" t="s">
        <v>2433</v>
      </c>
      <c r="C660" s="35" t="s">
        <v>2434</v>
      </c>
      <c r="D660" s="28" t="s">
        <v>79</v>
      </c>
      <c r="E660" s="29" t="s">
        <v>2435</v>
      </c>
      <c r="F660" s="31">
        <v>27773</v>
      </c>
      <c r="G660" s="29" t="s">
        <v>2436</v>
      </c>
      <c r="H660" s="29" t="s">
        <v>2347</v>
      </c>
      <c r="I660" s="33"/>
    </row>
    <row r="661" s="1" customFormat="1" ht="54" spans="1:9">
      <c r="A661" s="30">
        <f>SUBTOTAL(103,$E$7:E661)*1</f>
        <v>635</v>
      </c>
      <c r="B661" s="29" t="s">
        <v>2437</v>
      </c>
      <c r="C661" s="35" t="s">
        <v>2438</v>
      </c>
      <c r="D661" s="28" t="s">
        <v>79</v>
      </c>
      <c r="E661" s="29" t="s">
        <v>2439</v>
      </c>
      <c r="F661" s="31">
        <v>17774</v>
      </c>
      <c r="G661" s="29" t="s">
        <v>2440</v>
      </c>
      <c r="H661" s="29" t="s">
        <v>2347</v>
      </c>
      <c r="I661" s="33"/>
    </row>
    <row r="662" s="1" customFormat="1" ht="40.5" spans="1:9">
      <c r="A662" s="30">
        <f>SUBTOTAL(103,$E$7:E662)*1</f>
        <v>636</v>
      </c>
      <c r="B662" s="29" t="s">
        <v>2441</v>
      </c>
      <c r="C662" s="35" t="s">
        <v>2442</v>
      </c>
      <c r="D662" s="28" t="s">
        <v>79</v>
      </c>
      <c r="E662" s="29" t="s">
        <v>2443</v>
      </c>
      <c r="F662" s="31">
        <v>18274.16</v>
      </c>
      <c r="G662" s="29" t="s">
        <v>2444</v>
      </c>
      <c r="H662" s="29" t="s">
        <v>2347</v>
      </c>
      <c r="I662" s="33"/>
    </row>
    <row r="663" s="1" customFormat="1" ht="40.5" spans="1:9">
      <c r="A663" s="30">
        <f>SUBTOTAL(103,$E$7:E663)*1</f>
        <v>637</v>
      </c>
      <c r="B663" s="29" t="s">
        <v>2445</v>
      </c>
      <c r="C663" s="35" t="s">
        <v>2446</v>
      </c>
      <c r="D663" s="28" t="s">
        <v>79</v>
      </c>
      <c r="E663" s="29" t="s">
        <v>2447</v>
      </c>
      <c r="F663" s="31">
        <v>15028</v>
      </c>
      <c r="G663" s="29" t="s">
        <v>2444</v>
      </c>
      <c r="H663" s="29" t="s">
        <v>2347</v>
      </c>
      <c r="I663" s="33"/>
    </row>
    <row r="664" s="1" customFormat="1" ht="40.5" spans="1:9">
      <c r="A664" s="30">
        <f>SUBTOTAL(103,$E$7:E664)*1</f>
        <v>638</v>
      </c>
      <c r="B664" s="29" t="s">
        <v>2448</v>
      </c>
      <c r="C664" s="35" t="s">
        <v>2449</v>
      </c>
      <c r="D664" s="28" t="s">
        <v>79</v>
      </c>
      <c r="E664" s="29" t="s">
        <v>2450</v>
      </c>
      <c r="F664" s="31">
        <v>44000</v>
      </c>
      <c r="G664" s="29" t="s">
        <v>2451</v>
      </c>
      <c r="H664" s="29" t="s">
        <v>2347</v>
      </c>
      <c r="I664" s="33"/>
    </row>
    <row r="665" s="1" customFormat="1" ht="40.5" spans="1:9">
      <c r="A665" s="30">
        <f>SUBTOTAL(103,$E$7:E665)*1</f>
        <v>639</v>
      </c>
      <c r="B665" s="29" t="s">
        <v>2452</v>
      </c>
      <c r="C665" s="35" t="s">
        <v>2453</v>
      </c>
      <c r="D665" s="28" t="s">
        <v>79</v>
      </c>
      <c r="E665" s="29" t="s">
        <v>2454</v>
      </c>
      <c r="F665" s="31">
        <v>71000</v>
      </c>
      <c r="G665" s="29" t="s">
        <v>2455</v>
      </c>
      <c r="H665" s="29" t="s">
        <v>2347</v>
      </c>
      <c r="I665" s="33"/>
    </row>
    <row r="666" s="1" customFormat="1" ht="54" spans="1:9">
      <c r="A666" s="30">
        <f>SUBTOTAL(103,$E$7:E666)*1</f>
        <v>640</v>
      </c>
      <c r="B666" s="29" t="s">
        <v>2456</v>
      </c>
      <c r="C666" s="35" t="s">
        <v>2457</v>
      </c>
      <c r="D666" s="28" t="s">
        <v>79</v>
      </c>
      <c r="E666" s="29" t="s">
        <v>2458</v>
      </c>
      <c r="F666" s="31">
        <v>67199</v>
      </c>
      <c r="G666" s="29" t="s">
        <v>2459</v>
      </c>
      <c r="H666" s="29" t="s">
        <v>2347</v>
      </c>
      <c r="I666" s="33"/>
    </row>
    <row r="667" s="1" customFormat="1" ht="51" customHeight="1" spans="1:9">
      <c r="A667" s="30">
        <f>SUBTOTAL(103,$E$7:E667)*1</f>
        <v>641</v>
      </c>
      <c r="B667" s="29" t="s">
        <v>2460</v>
      </c>
      <c r="C667" s="35" t="s">
        <v>2461</v>
      </c>
      <c r="D667" s="28" t="s">
        <v>79</v>
      </c>
      <c r="E667" s="29" t="s">
        <v>2462</v>
      </c>
      <c r="F667" s="31">
        <v>57143</v>
      </c>
      <c r="G667" s="29" t="s">
        <v>2459</v>
      </c>
      <c r="H667" s="29" t="s">
        <v>2347</v>
      </c>
      <c r="I667" s="33"/>
    </row>
    <row r="668" s="1" customFormat="1" ht="27" spans="1:9">
      <c r="A668" s="30">
        <f>SUBTOTAL(103,$E$7:E668)*1</f>
        <v>642</v>
      </c>
      <c r="B668" s="29" t="s">
        <v>2463</v>
      </c>
      <c r="C668" s="35" t="s">
        <v>2464</v>
      </c>
      <c r="D668" s="28" t="s">
        <v>79</v>
      </c>
      <c r="E668" s="29" t="s">
        <v>2465</v>
      </c>
      <c r="F668" s="31">
        <v>45960</v>
      </c>
      <c r="G668" s="29" t="s">
        <v>2466</v>
      </c>
      <c r="H668" s="29" t="s">
        <v>2347</v>
      </c>
      <c r="I668" s="33"/>
    </row>
    <row r="669" s="1" customFormat="1" ht="73" customHeight="1" spans="1:9">
      <c r="A669" s="30">
        <f>SUBTOTAL(103,$E$7:E669)*1</f>
        <v>643</v>
      </c>
      <c r="B669" s="29" t="s">
        <v>2467</v>
      </c>
      <c r="C669" s="35" t="s">
        <v>2468</v>
      </c>
      <c r="D669" s="28" t="s">
        <v>79</v>
      </c>
      <c r="E669" s="29" t="s">
        <v>2469</v>
      </c>
      <c r="F669" s="31">
        <v>130000</v>
      </c>
      <c r="G669" s="29" t="s">
        <v>2470</v>
      </c>
      <c r="H669" s="29" t="s">
        <v>2347</v>
      </c>
      <c r="I669" s="33"/>
    </row>
    <row r="670" s="1" customFormat="1" ht="67.5" spans="1:9">
      <c r="A670" s="30">
        <f>SUBTOTAL(103,$E$7:E670)*1</f>
        <v>644</v>
      </c>
      <c r="B670" s="29" t="s">
        <v>2471</v>
      </c>
      <c r="C670" s="35" t="s">
        <v>2472</v>
      </c>
      <c r="D670" s="28" t="s">
        <v>79</v>
      </c>
      <c r="E670" s="29" t="s">
        <v>2473</v>
      </c>
      <c r="F670" s="31">
        <v>113860</v>
      </c>
      <c r="G670" s="29" t="s">
        <v>2474</v>
      </c>
      <c r="H670" s="29" t="s">
        <v>2347</v>
      </c>
      <c r="I670" s="33"/>
    </row>
    <row r="671" s="1" customFormat="1" ht="27" spans="1:9">
      <c r="A671" s="30">
        <f>SUBTOTAL(103,$E$7:E671)*1</f>
        <v>645</v>
      </c>
      <c r="B671" s="29" t="s">
        <v>2475</v>
      </c>
      <c r="C671" s="35" t="s">
        <v>2476</v>
      </c>
      <c r="D671" s="28" t="s">
        <v>79</v>
      </c>
      <c r="E671" s="29" t="s">
        <v>2477</v>
      </c>
      <c r="F671" s="31">
        <v>73000</v>
      </c>
      <c r="G671" s="29" t="s">
        <v>2474</v>
      </c>
      <c r="H671" s="29" t="s">
        <v>2347</v>
      </c>
      <c r="I671" s="33"/>
    </row>
    <row r="672" s="1" customFormat="1" ht="40.5" spans="1:9">
      <c r="A672" s="30">
        <f>SUBTOTAL(103,$E$7:E672)*1</f>
        <v>646</v>
      </c>
      <c r="B672" s="29" t="s">
        <v>2478</v>
      </c>
      <c r="C672" s="35" t="s">
        <v>2479</v>
      </c>
      <c r="D672" s="28" t="s">
        <v>79</v>
      </c>
      <c r="E672" s="29" t="s">
        <v>2480</v>
      </c>
      <c r="F672" s="31">
        <v>70900</v>
      </c>
      <c r="G672" s="29" t="s">
        <v>2474</v>
      </c>
      <c r="H672" s="29" t="s">
        <v>2347</v>
      </c>
      <c r="I672" s="33"/>
    </row>
    <row r="673" s="1" customFormat="1" ht="54" spans="1:9">
      <c r="A673" s="30">
        <f>SUBTOTAL(103,$E$7:E673)*1</f>
        <v>647</v>
      </c>
      <c r="B673" s="29" t="s">
        <v>2481</v>
      </c>
      <c r="C673" s="35" t="s">
        <v>2482</v>
      </c>
      <c r="D673" s="28" t="s">
        <v>299</v>
      </c>
      <c r="E673" s="29" t="s">
        <v>2483</v>
      </c>
      <c r="F673" s="31">
        <v>85286</v>
      </c>
      <c r="G673" s="29" t="s">
        <v>2484</v>
      </c>
      <c r="H673" s="29" t="s">
        <v>2347</v>
      </c>
      <c r="I673" s="33"/>
    </row>
    <row r="674" s="1" customFormat="1" ht="40.5" spans="1:9">
      <c r="A674" s="30">
        <f>SUBTOTAL(103,$E$7:E674)*1</f>
        <v>648</v>
      </c>
      <c r="B674" s="29" t="s">
        <v>2485</v>
      </c>
      <c r="C674" s="35" t="s">
        <v>2486</v>
      </c>
      <c r="D674" s="28" t="s">
        <v>299</v>
      </c>
      <c r="E674" s="29" t="s">
        <v>2487</v>
      </c>
      <c r="F674" s="31">
        <v>170000</v>
      </c>
      <c r="G674" s="29" t="s">
        <v>2488</v>
      </c>
      <c r="H674" s="29" t="s">
        <v>2347</v>
      </c>
      <c r="I674" s="33"/>
    </row>
    <row r="675" s="1" customFormat="1" ht="40.5" spans="1:9">
      <c r="A675" s="30">
        <f>SUBTOTAL(103,$E$7:E675)*1</f>
        <v>649</v>
      </c>
      <c r="B675" s="29" t="s">
        <v>2489</v>
      </c>
      <c r="C675" s="35" t="s">
        <v>2490</v>
      </c>
      <c r="D675" s="28" t="s">
        <v>299</v>
      </c>
      <c r="E675" s="29" t="s">
        <v>2491</v>
      </c>
      <c r="F675" s="31">
        <v>80000</v>
      </c>
      <c r="G675" s="29" t="s">
        <v>2492</v>
      </c>
      <c r="H675" s="29" t="s">
        <v>2347</v>
      </c>
      <c r="I675" s="33"/>
    </row>
    <row r="676" s="1" customFormat="1" ht="40.5" spans="1:9">
      <c r="A676" s="30">
        <f>SUBTOTAL(103,$E$7:E676)*1</f>
        <v>650</v>
      </c>
      <c r="B676" s="29" t="s">
        <v>2493</v>
      </c>
      <c r="C676" s="35" t="s">
        <v>2494</v>
      </c>
      <c r="D676" s="28" t="s">
        <v>299</v>
      </c>
      <c r="E676" s="29" t="s">
        <v>2495</v>
      </c>
      <c r="F676" s="31">
        <v>10000</v>
      </c>
      <c r="G676" s="29" t="s">
        <v>2496</v>
      </c>
      <c r="H676" s="29" t="s">
        <v>2347</v>
      </c>
      <c r="I676" s="33"/>
    </row>
    <row r="677" s="1" customFormat="1" ht="67.5" spans="1:9">
      <c r="A677" s="30">
        <f>SUBTOTAL(103,$E$7:E677)*1</f>
        <v>651</v>
      </c>
      <c r="B677" s="29" t="s">
        <v>2497</v>
      </c>
      <c r="C677" s="35" t="s">
        <v>2498</v>
      </c>
      <c r="D677" s="28" t="s">
        <v>299</v>
      </c>
      <c r="E677" s="29" t="s">
        <v>2499</v>
      </c>
      <c r="F677" s="31">
        <v>877984</v>
      </c>
      <c r="G677" s="29" t="s">
        <v>2500</v>
      </c>
      <c r="H677" s="29" t="s">
        <v>2347</v>
      </c>
      <c r="I677" s="33"/>
    </row>
    <row r="678" s="1" customFormat="1" ht="40.5" spans="1:9">
      <c r="A678" s="30">
        <f>SUBTOTAL(103,$E$7:E678)*1</f>
        <v>652</v>
      </c>
      <c r="B678" s="29" t="s">
        <v>2501</v>
      </c>
      <c r="C678" s="35" t="s">
        <v>2502</v>
      </c>
      <c r="D678" s="28" t="s">
        <v>299</v>
      </c>
      <c r="E678" s="29" t="s">
        <v>2503</v>
      </c>
      <c r="F678" s="31">
        <v>11000</v>
      </c>
      <c r="G678" s="29" t="s">
        <v>2504</v>
      </c>
      <c r="H678" s="29" t="s">
        <v>2347</v>
      </c>
      <c r="I678" s="33"/>
    </row>
    <row r="679" s="1" customFormat="1" ht="54" spans="1:9">
      <c r="A679" s="30">
        <f>SUBTOTAL(103,$E$7:E679)*1</f>
        <v>653</v>
      </c>
      <c r="B679" s="29" t="s">
        <v>2505</v>
      </c>
      <c r="C679" s="35" t="s">
        <v>2506</v>
      </c>
      <c r="D679" s="28" t="s">
        <v>299</v>
      </c>
      <c r="E679" s="29" t="s">
        <v>2507</v>
      </c>
      <c r="F679" s="31">
        <v>91500</v>
      </c>
      <c r="G679" s="29" t="s">
        <v>2508</v>
      </c>
      <c r="H679" s="29" t="s">
        <v>2347</v>
      </c>
      <c r="I679" s="33"/>
    </row>
    <row r="680" s="1" customFormat="1" ht="54" spans="1:9">
      <c r="A680" s="30">
        <f>SUBTOTAL(103,$E$7:E680)*1</f>
        <v>654</v>
      </c>
      <c r="B680" s="29" t="s">
        <v>2509</v>
      </c>
      <c r="C680" s="35" t="s">
        <v>2510</v>
      </c>
      <c r="D680" s="28" t="s">
        <v>299</v>
      </c>
      <c r="E680" s="29" t="s">
        <v>2511</v>
      </c>
      <c r="F680" s="31">
        <v>10000</v>
      </c>
      <c r="G680" s="29" t="s">
        <v>2512</v>
      </c>
      <c r="H680" s="29" t="s">
        <v>2347</v>
      </c>
      <c r="I680" s="33"/>
    </row>
    <row r="681" s="1" customFormat="1" ht="40.5" spans="1:9">
      <c r="A681" s="30">
        <f>SUBTOTAL(103,$E$7:E681)*1</f>
        <v>655</v>
      </c>
      <c r="B681" s="29" t="s">
        <v>2513</v>
      </c>
      <c r="C681" s="35" t="s">
        <v>2514</v>
      </c>
      <c r="D681" s="28" t="s">
        <v>299</v>
      </c>
      <c r="E681" s="29" t="s">
        <v>2515</v>
      </c>
      <c r="F681" s="31">
        <v>12000</v>
      </c>
      <c r="G681" s="29" t="s">
        <v>2516</v>
      </c>
      <c r="H681" s="29" t="s">
        <v>2347</v>
      </c>
      <c r="I681" s="33"/>
    </row>
    <row r="682" s="1" customFormat="1" ht="53" customHeight="1" spans="1:9">
      <c r="A682" s="30">
        <f>SUBTOTAL(103,$E$7:E682)*1</f>
        <v>656</v>
      </c>
      <c r="B682" s="29" t="s">
        <v>2517</v>
      </c>
      <c r="C682" s="35" t="s">
        <v>2518</v>
      </c>
      <c r="D682" s="28" t="s">
        <v>299</v>
      </c>
      <c r="E682" s="29" t="s">
        <v>2519</v>
      </c>
      <c r="F682" s="31">
        <v>20000</v>
      </c>
      <c r="G682" s="29" t="s">
        <v>2520</v>
      </c>
      <c r="H682" s="29" t="s">
        <v>2347</v>
      </c>
      <c r="I682" s="33"/>
    </row>
    <row r="683" s="1" customFormat="1" ht="53" customHeight="1" spans="1:9">
      <c r="A683" s="30">
        <f>SUBTOTAL(103,$E$7:E683)*1</f>
        <v>657</v>
      </c>
      <c r="B683" s="29" t="s">
        <v>2521</v>
      </c>
      <c r="C683" s="35" t="s">
        <v>2522</v>
      </c>
      <c r="D683" s="28" t="s">
        <v>299</v>
      </c>
      <c r="E683" s="29" t="s">
        <v>2523</v>
      </c>
      <c r="F683" s="31">
        <v>60000</v>
      </c>
      <c r="G683" s="29" t="s">
        <v>2524</v>
      </c>
      <c r="H683" s="29" t="s">
        <v>2347</v>
      </c>
      <c r="I683" s="33"/>
    </row>
    <row r="684" s="1" customFormat="1" ht="40.5" spans="1:9">
      <c r="A684" s="30">
        <f>SUBTOTAL(103,$E$7:E684)*1</f>
        <v>658</v>
      </c>
      <c r="B684" s="29" t="s">
        <v>2525</v>
      </c>
      <c r="C684" s="35" t="s">
        <v>2526</v>
      </c>
      <c r="D684" s="28" t="s">
        <v>299</v>
      </c>
      <c r="E684" s="29" t="s">
        <v>2527</v>
      </c>
      <c r="F684" s="31">
        <v>20000</v>
      </c>
      <c r="G684" s="29" t="s">
        <v>2528</v>
      </c>
      <c r="H684" s="29" t="s">
        <v>2347</v>
      </c>
      <c r="I684" s="33"/>
    </row>
    <row r="685" s="1" customFormat="1" ht="60" customHeight="1" spans="1:9">
      <c r="A685" s="30">
        <f>SUBTOTAL(103,$E$7:E685)*1</f>
        <v>659</v>
      </c>
      <c r="B685" s="29" t="s">
        <v>2529</v>
      </c>
      <c r="C685" s="35" t="s">
        <v>2530</v>
      </c>
      <c r="D685" s="28" t="s">
        <v>299</v>
      </c>
      <c r="E685" s="29" t="s">
        <v>2531</v>
      </c>
      <c r="F685" s="31">
        <v>29920</v>
      </c>
      <c r="G685" s="29" t="s">
        <v>2532</v>
      </c>
      <c r="H685" s="29" t="s">
        <v>2347</v>
      </c>
      <c r="I685" s="33"/>
    </row>
    <row r="686" s="1" customFormat="1" ht="60" customHeight="1" spans="1:9">
      <c r="A686" s="30">
        <f>SUBTOTAL(103,$E$7:E686)*1</f>
        <v>660</v>
      </c>
      <c r="B686" s="29" t="s">
        <v>2533</v>
      </c>
      <c r="C686" s="35" t="s">
        <v>2534</v>
      </c>
      <c r="D686" s="28" t="s">
        <v>299</v>
      </c>
      <c r="E686" s="29" t="s">
        <v>2535</v>
      </c>
      <c r="F686" s="31">
        <v>72993</v>
      </c>
      <c r="G686" s="29" t="s">
        <v>2536</v>
      </c>
      <c r="H686" s="29" t="s">
        <v>2347</v>
      </c>
      <c r="I686" s="33"/>
    </row>
    <row r="687" s="1" customFormat="1" ht="54" spans="1:9">
      <c r="A687" s="30">
        <f>SUBTOTAL(103,$E$7:E687)*1</f>
        <v>661</v>
      </c>
      <c r="B687" s="29" t="s">
        <v>2537</v>
      </c>
      <c r="C687" s="35" t="s">
        <v>2538</v>
      </c>
      <c r="D687" s="28" t="s">
        <v>299</v>
      </c>
      <c r="E687" s="29" t="s">
        <v>2539</v>
      </c>
      <c r="F687" s="31">
        <v>39242</v>
      </c>
      <c r="G687" s="29" t="s">
        <v>2540</v>
      </c>
      <c r="H687" s="29" t="s">
        <v>2347</v>
      </c>
      <c r="I687" s="33"/>
    </row>
    <row r="688" s="1" customFormat="1" ht="67.5" spans="1:9">
      <c r="A688" s="30">
        <f>SUBTOTAL(103,$E$7:E688)*1</f>
        <v>662</v>
      </c>
      <c r="B688" s="29" t="s">
        <v>2541</v>
      </c>
      <c r="C688" s="35" t="s">
        <v>2542</v>
      </c>
      <c r="D688" s="28" t="s">
        <v>299</v>
      </c>
      <c r="E688" s="29" t="s">
        <v>2543</v>
      </c>
      <c r="F688" s="31">
        <v>1020000</v>
      </c>
      <c r="G688" s="29" t="s">
        <v>2544</v>
      </c>
      <c r="H688" s="29" t="s">
        <v>2347</v>
      </c>
      <c r="I688" s="33"/>
    </row>
    <row r="689" s="1" customFormat="1" ht="54" spans="1:9">
      <c r="A689" s="30">
        <f>SUBTOTAL(103,$E$7:E689)*1</f>
        <v>663</v>
      </c>
      <c r="B689" s="29" t="s">
        <v>2545</v>
      </c>
      <c r="C689" s="35" t="s">
        <v>2546</v>
      </c>
      <c r="D689" s="28" t="s">
        <v>299</v>
      </c>
      <c r="E689" s="29" t="s">
        <v>2547</v>
      </c>
      <c r="F689" s="31">
        <v>227732</v>
      </c>
      <c r="G689" s="29" t="s">
        <v>2548</v>
      </c>
      <c r="H689" s="29" t="s">
        <v>2347</v>
      </c>
      <c r="I689" s="33"/>
    </row>
    <row r="690" s="1" customFormat="1" ht="50" customHeight="1" spans="1:9">
      <c r="A690" s="30">
        <f>SUBTOTAL(103,$E$7:E690)*1</f>
        <v>664</v>
      </c>
      <c r="B690" s="29" t="s">
        <v>2549</v>
      </c>
      <c r="C690" s="35" t="s">
        <v>2550</v>
      </c>
      <c r="D690" s="28" t="s">
        <v>299</v>
      </c>
      <c r="E690" s="29" t="s">
        <v>2551</v>
      </c>
      <c r="F690" s="31">
        <v>10000</v>
      </c>
      <c r="G690" s="29" t="s">
        <v>2552</v>
      </c>
      <c r="H690" s="29" t="s">
        <v>2347</v>
      </c>
      <c r="I690" s="33"/>
    </row>
    <row r="691" s="1" customFormat="1" ht="67" customHeight="1" spans="1:9">
      <c r="A691" s="30">
        <f>SUBTOTAL(103,$E$7:E691)*1</f>
        <v>665</v>
      </c>
      <c r="B691" s="29" t="s">
        <v>2553</v>
      </c>
      <c r="C691" s="35" t="s">
        <v>2554</v>
      </c>
      <c r="D691" s="28" t="s">
        <v>299</v>
      </c>
      <c r="E691" s="29" t="s">
        <v>2555</v>
      </c>
      <c r="F691" s="31">
        <v>40778</v>
      </c>
      <c r="G691" s="29" t="s">
        <v>2556</v>
      </c>
      <c r="H691" s="29" t="s">
        <v>2347</v>
      </c>
      <c r="I691" s="33"/>
    </row>
    <row r="692" s="1" customFormat="1" ht="47" customHeight="1" spans="1:9">
      <c r="A692" s="30">
        <f>SUBTOTAL(103,$E$7:E692)*1</f>
        <v>666</v>
      </c>
      <c r="B692" s="29" t="s">
        <v>2557</v>
      </c>
      <c r="C692" s="35" t="s">
        <v>2558</v>
      </c>
      <c r="D692" s="28" t="s">
        <v>299</v>
      </c>
      <c r="E692" s="29" t="s">
        <v>2559</v>
      </c>
      <c r="F692" s="31">
        <v>60000</v>
      </c>
      <c r="G692" s="29" t="s">
        <v>2560</v>
      </c>
      <c r="H692" s="29" t="s">
        <v>2347</v>
      </c>
      <c r="I692" s="33"/>
    </row>
    <row r="693" s="1" customFormat="1" ht="40.5" spans="1:9">
      <c r="A693" s="30">
        <f>SUBTOTAL(103,$E$7:E693)*1</f>
        <v>667</v>
      </c>
      <c r="B693" s="29" t="s">
        <v>2561</v>
      </c>
      <c r="C693" s="35" t="s">
        <v>2562</v>
      </c>
      <c r="D693" s="28" t="s">
        <v>299</v>
      </c>
      <c r="E693" s="29" t="s">
        <v>2563</v>
      </c>
      <c r="F693" s="31">
        <v>56385</v>
      </c>
      <c r="G693" s="29" t="s">
        <v>2444</v>
      </c>
      <c r="H693" s="29" t="s">
        <v>2347</v>
      </c>
      <c r="I693" s="33"/>
    </row>
    <row r="694" s="1" customFormat="1" ht="70" customHeight="1" spans="1:9">
      <c r="A694" s="30">
        <f>SUBTOTAL(103,$E$7:E694)*1</f>
        <v>668</v>
      </c>
      <c r="B694" s="29" t="s">
        <v>2564</v>
      </c>
      <c r="C694" s="35" t="s">
        <v>2565</v>
      </c>
      <c r="D694" s="28" t="s">
        <v>299</v>
      </c>
      <c r="E694" s="29" t="s">
        <v>2566</v>
      </c>
      <c r="F694" s="31">
        <v>65680</v>
      </c>
      <c r="G694" s="29" t="s">
        <v>2444</v>
      </c>
      <c r="H694" s="29" t="s">
        <v>2347</v>
      </c>
      <c r="I694" s="33"/>
    </row>
    <row r="695" s="1" customFormat="1" ht="82" customHeight="1" spans="1:9">
      <c r="A695" s="30">
        <f>SUBTOTAL(103,$E$7:E695)*1</f>
        <v>669</v>
      </c>
      <c r="B695" s="29" t="s">
        <v>2567</v>
      </c>
      <c r="C695" s="35" t="s">
        <v>2568</v>
      </c>
      <c r="D695" s="28" t="s">
        <v>299</v>
      </c>
      <c r="E695" s="29" t="s">
        <v>2569</v>
      </c>
      <c r="F695" s="31">
        <v>86711</v>
      </c>
      <c r="G695" s="29" t="s">
        <v>2570</v>
      </c>
      <c r="H695" s="29" t="s">
        <v>2347</v>
      </c>
      <c r="I695" s="33"/>
    </row>
    <row r="696" s="1" customFormat="1" ht="53" customHeight="1" spans="1:9">
      <c r="A696" s="30">
        <f>SUBTOTAL(103,$E$7:E696)*1</f>
        <v>670</v>
      </c>
      <c r="B696" s="29" t="s">
        <v>2571</v>
      </c>
      <c r="C696" s="35" t="s">
        <v>2572</v>
      </c>
      <c r="D696" s="28" t="s">
        <v>299</v>
      </c>
      <c r="E696" s="29" t="s">
        <v>2573</v>
      </c>
      <c r="F696" s="31">
        <v>83761</v>
      </c>
      <c r="G696" s="29" t="s">
        <v>2570</v>
      </c>
      <c r="H696" s="29" t="s">
        <v>2347</v>
      </c>
      <c r="I696" s="33"/>
    </row>
    <row r="697" s="1" customFormat="1" ht="83" customHeight="1" spans="1:9">
      <c r="A697" s="30">
        <f>SUBTOTAL(103,$E$7:E697)*1</f>
        <v>671</v>
      </c>
      <c r="B697" s="29" t="s">
        <v>2574</v>
      </c>
      <c r="C697" s="35" t="s">
        <v>2575</v>
      </c>
      <c r="D697" s="28" t="s">
        <v>299</v>
      </c>
      <c r="E697" s="29" t="s">
        <v>2576</v>
      </c>
      <c r="F697" s="31">
        <v>130000</v>
      </c>
      <c r="G697" s="29" t="s">
        <v>2577</v>
      </c>
      <c r="H697" s="29" t="s">
        <v>2347</v>
      </c>
      <c r="I697" s="33"/>
    </row>
    <row r="698" s="1" customFormat="1" ht="41" customHeight="1" spans="1:9">
      <c r="A698" s="30">
        <f>SUBTOTAL(103,$E$7:E698)*1</f>
        <v>672</v>
      </c>
      <c r="B698" s="29" t="s">
        <v>2578</v>
      </c>
      <c r="C698" s="35" t="s">
        <v>2579</v>
      </c>
      <c r="D698" s="28" t="s">
        <v>299</v>
      </c>
      <c r="E698" s="29" t="s">
        <v>2580</v>
      </c>
      <c r="F698" s="31">
        <v>60000</v>
      </c>
      <c r="G698" s="29" t="s">
        <v>2581</v>
      </c>
      <c r="H698" s="29" t="s">
        <v>2347</v>
      </c>
      <c r="I698" s="33"/>
    </row>
    <row r="699" s="1" customFormat="1" ht="40.5" spans="1:9">
      <c r="A699" s="30">
        <f>SUBTOTAL(103,$E$7:E699)*1</f>
        <v>673</v>
      </c>
      <c r="B699" s="29" t="s">
        <v>2582</v>
      </c>
      <c r="C699" s="35" t="s">
        <v>2583</v>
      </c>
      <c r="D699" s="28" t="s">
        <v>299</v>
      </c>
      <c r="E699" s="29" t="s">
        <v>2584</v>
      </c>
      <c r="F699" s="31">
        <v>53000</v>
      </c>
      <c r="G699" s="29" t="s">
        <v>2585</v>
      </c>
      <c r="H699" s="29" t="s">
        <v>2347</v>
      </c>
      <c r="I699" s="33"/>
    </row>
    <row r="700" s="1" customFormat="1" ht="67" customHeight="1" spans="1:9">
      <c r="A700" s="30">
        <f>SUBTOTAL(103,$E$7:E700)*1</f>
        <v>674</v>
      </c>
      <c r="B700" s="29" t="s">
        <v>2586</v>
      </c>
      <c r="C700" s="35" t="s">
        <v>2587</v>
      </c>
      <c r="D700" s="28" t="s">
        <v>299</v>
      </c>
      <c r="E700" s="29" t="s">
        <v>2588</v>
      </c>
      <c r="F700" s="31">
        <v>102000</v>
      </c>
      <c r="G700" s="29" t="s">
        <v>2589</v>
      </c>
      <c r="H700" s="29" t="s">
        <v>2347</v>
      </c>
      <c r="I700" s="33"/>
    </row>
    <row r="701" s="1" customFormat="1" ht="54" spans="1:9">
      <c r="A701" s="30">
        <f>SUBTOTAL(103,$E$7:E701)*1</f>
        <v>675</v>
      </c>
      <c r="B701" s="29" t="s">
        <v>2590</v>
      </c>
      <c r="C701" s="35" t="s">
        <v>2591</v>
      </c>
      <c r="D701" s="28" t="s">
        <v>299</v>
      </c>
      <c r="E701" s="29" t="s">
        <v>2592</v>
      </c>
      <c r="F701" s="31">
        <v>15000</v>
      </c>
      <c r="G701" s="29" t="s">
        <v>2593</v>
      </c>
      <c r="H701" s="29" t="s">
        <v>2347</v>
      </c>
      <c r="I701" s="33"/>
    </row>
    <row r="702" s="1" customFormat="1" ht="54" spans="1:9">
      <c r="A702" s="30">
        <f>SUBTOTAL(103,$E$7:E702)*1</f>
        <v>676</v>
      </c>
      <c r="B702" s="29" t="s">
        <v>2594</v>
      </c>
      <c r="C702" s="35" t="s">
        <v>2595</v>
      </c>
      <c r="D702" s="28" t="s">
        <v>299</v>
      </c>
      <c r="E702" s="29" t="s">
        <v>2596</v>
      </c>
      <c r="F702" s="31">
        <v>15000</v>
      </c>
      <c r="G702" s="29" t="s">
        <v>2597</v>
      </c>
      <c r="H702" s="29" t="s">
        <v>2347</v>
      </c>
      <c r="I702" s="33"/>
    </row>
    <row r="703" s="1" customFormat="1" ht="54" spans="1:9">
      <c r="A703" s="30">
        <f>SUBTOTAL(103,$E$7:E703)*1</f>
        <v>677</v>
      </c>
      <c r="B703" s="29" t="s">
        <v>2598</v>
      </c>
      <c r="C703" s="35" t="s">
        <v>2599</v>
      </c>
      <c r="D703" s="28" t="s">
        <v>299</v>
      </c>
      <c r="E703" s="29" t="s">
        <v>2600</v>
      </c>
      <c r="F703" s="31">
        <v>41000</v>
      </c>
      <c r="G703" s="29" t="s">
        <v>2601</v>
      </c>
      <c r="H703" s="29" t="s">
        <v>2347</v>
      </c>
      <c r="I703" s="33"/>
    </row>
    <row r="704" s="1" customFormat="1" ht="54" spans="1:9">
      <c r="A704" s="30">
        <f>SUBTOTAL(103,$E$7:E704)*1</f>
        <v>678</v>
      </c>
      <c r="B704" s="29" t="s">
        <v>2602</v>
      </c>
      <c r="C704" s="35" t="s">
        <v>2603</v>
      </c>
      <c r="D704" s="28" t="s">
        <v>299</v>
      </c>
      <c r="E704" s="29" t="s">
        <v>2604</v>
      </c>
      <c r="F704" s="31">
        <v>35000</v>
      </c>
      <c r="G704" s="29" t="s">
        <v>2605</v>
      </c>
      <c r="H704" s="29" t="s">
        <v>2347</v>
      </c>
      <c r="I704" s="33"/>
    </row>
    <row r="705" s="1" customFormat="1" ht="54" spans="1:9">
      <c r="A705" s="30">
        <f>SUBTOTAL(103,$E$7:E705)*1</f>
        <v>679</v>
      </c>
      <c r="B705" s="29" t="s">
        <v>2606</v>
      </c>
      <c r="C705" s="35" t="s">
        <v>2607</v>
      </c>
      <c r="D705" s="28" t="s">
        <v>299</v>
      </c>
      <c r="E705" s="29" t="s">
        <v>2608</v>
      </c>
      <c r="F705" s="31">
        <v>19253</v>
      </c>
      <c r="G705" s="29" t="s">
        <v>2609</v>
      </c>
      <c r="H705" s="29" t="s">
        <v>2347</v>
      </c>
      <c r="I705" s="33"/>
    </row>
    <row r="706" s="1" customFormat="1" ht="54" spans="1:9">
      <c r="A706" s="30">
        <f>SUBTOTAL(103,$E$7:E706)*1</f>
        <v>680</v>
      </c>
      <c r="B706" s="29" t="s">
        <v>2610</v>
      </c>
      <c r="C706" s="35" t="s">
        <v>2611</v>
      </c>
      <c r="D706" s="28" t="s">
        <v>299</v>
      </c>
      <c r="E706" s="29" t="s">
        <v>2612</v>
      </c>
      <c r="F706" s="31">
        <v>58520</v>
      </c>
      <c r="G706" s="29" t="s">
        <v>2613</v>
      </c>
      <c r="H706" s="29" t="s">
        <v>2347</v>
      </c>
      <c r="I706" s="33"/>
    </row>
    <row r="707" s="1" customFormat="1" ht="40.5" spans="1:9">
      <c r="A707" s="30">
        <f>SUBTOTAL(103,$E$7:E707)*1</f>
        <v>681</v>
      </c>
      <c r="B707" s="29" t="s">
        <v>2614</v>
      </c>
      <c r="C707" s="35" t="s">
        <v>2615</v>
      </c>
      <c r="D707" s="28" t="s">
        <v>299</v>
      </c>
      <c r="E707" s="29" t="s">
        <v>2616</v>
      </c>
      <c r="F707" s="31">
        <v>37343</v>
      </c>
      <c r="G707" s="29" t="s">
        <v>2617</v>
      </c>
      <c r="H707" s="29" t="s">
        <v>2347</v>
      </c>
      <c r="I707" s="33"/>
    </row>
    <row r="708" s="1" customFormat="1" ht="54" spans="1:9">
      <c r="A708" s="30">
        <f>SUBTOTAL(103,$E$7:E708)*1</f>
        <v>682</v>
      </c>
      <c r="B708" s="29" t="s">
        <v>2618</v>
      </c>
      <c r="C708" s="35" t="s">
        <v>2619</v>
      </c>
      <c r="D708" s="28" t="s">
        <v>299</v>
      </c>
      <c r="E708" s="29" t="s">
        <v>2620</v>
      </c>
      <c r="F708" s="31">
        <v>59530.39</v>
      </c>
      <c r="G708" s="29" t="s">
        <v>2617</v>
      </c>
      <c r="H708" s="29" t="s">
        <v>2347</v>
      </c>
      <c r="I708" s="33"/>
    </row>
    <row r="709" s="1" customFormat="1" ht="40.5" spans="1:9">
      <c r="A709" s="30">
        <f>SUBTOTAL(103,$E$7:E709)*1</f>
        <v>683</v>
      </c>
      <c r="B709" s="29" t="s">
        <v>2621</v>
      </c>
      <c r="C709" s="35" t="s">
        <v>2622</v>
      </c>
      <c r="D709" s="28" t="s">
        <v>299</v>
      </c>
      <c r="E709" s="29" t="s">
        <v>2623</v>
      </c>
      <c r="F709" s="31">
        <v>70626</v>
      </c>
      <c r="G709" s="29" t="s">
        <v>2617</v>
      </c>
      <c r="H709" s="29" t="s">
        <v>2347</v>
      </c>
      <c r="I709" s="33"/>
    </row>
    <row r="710" s="1" customFormat="1" ht="54" spans="1:9">
      <c r="A710" s="30">
        <f>SUBTOTAL(103,$E$7:E710)*1</f>
        <v>684</v>
      </c>
      <c r="B710" s="29" t="s">
        <v>2624</v>
      </c>
      <c r="C710" s="35" t="s">
        <v>2625</v>
      </c>
      <c r="D710" s="28" t="s">
        <v>299</v>
      </c>
      <c r="E710" s="29" t="s">
        <v>2626</v>
      </c>
      <c r="F710" s="31">
        <v>100000</v>
      </c>
      <c r="G710" s="29" t="s">
        <v>2627</v>
      </c>
      <c r="H710" s="29" t="s">
        <v>2347</v>
      </c>
      <c r="I710" s="33"/>
    </row>
    <row r="711" s="1" customFormat="1" ht="40.5" spans="1:9">
      <c r="A711" s="30">
        <f>SUBTOTAL(103,$E$7:E711)*1</f>
        <v>685</v>
      </c>
      <c r="B711" s="29" t="s">
        <v>2628</v>
      </c>
      <c r="C711" s="35" t="s">
        <v>2629</v>
      </c>
      <c r="D711" s="28" t="s">
        <v>299</v>
      </c>
      <c r="E711" s="29" t="s">
        <v>2630</v>
      </c>
      <c r="F711" s="31">
        <v>63411</v>
      </c>
      <c r="G711" s="29" t="s">
        <v>2631</v>
      </c>
      <c r="H711" s="29" t="s">
        <v>2347</v>
      </c>
      <c r="I711" s="33"/>
    </row>
    <row r="712" s="1" customFormat="1" ht="40.5" spans="1:9">
      <c r="A712" s="30">
        <f>SUBTOTAL(103,$E$7:E712)*1</f>
        <v>686</v>
      </c>
      <c r="B712" s="29" t="s">
        <v>2632</v>
      </c>
      <c r="C712" s="35" t="s">
        <v>2633</v>
      </c>
      <c r="D712" s="28" t="s">
        <v>299</v>
      </c>
      <c r="E712" s="29" t="s">
        <v>2634</v>
      </c>
      <c r="F712" s="31">
        <v>149200</v>
      </c>
      <c r="G712" s="29" t="s">
        <v>2635</v>
      </c>
      <c r="H712" s="29" t="s">
        <v>2347</v>
      </c>
      <c r="I712" s="33"/>
    </row>
    <row r="713" s="1" customFormat="1" ht="54" spans="1:9">
      <c r="A713" s="30">
        <f>SUBTOTAL(103,$E$7:E713)*1</f>
        <v>687</v>
      </c>
      <c r="B713" s="29" t="s">
        <v>2636</v>
      </c>
      <c r="C713" s="35" t="s">
        <v>2637</v>
      </c>
      <c r="D713" s="28" t="s">
        <v>299</v>
      </c>
      <c r="E713" s="29" t="s">
        <v>2638</v>
      </c>
      <c r="F713" s="31">
        <v>3050000</v>
      </c>
      <c r="G713" s="29" t="s">
        <v>2639</v>
      </c>
      <c r="H713" s="29" t="s">
        <v>2347</v>
      </c>
      <c r="I713" s="33"/>
    </row>
    <row r="714" s="1" customFormat="1" ht="40.5" spans="1:9">
      <c r="A714" s="30">
        <f>SUBTOTAL(103,$E$7:E714)*1</f>
        <v>688</v>
      </c>
      <c r="B714" s="29" t="s">
        <v>2640</v>
      </c>
      <c r="C714" s="35" t="s">
        <v>2641</v>
      </c>
      <c r="D714" s="28" t="s">
        <v>15</v>
      </c>
      <c r="E714" s="29" t="s">
        <v>2642</v>
      </c>
      <c r="F714" s="31">
        <v>17034</v>
      </c>
      <c r="G714" s="29" t="s">
        <v>2643</v>
      </c>
      <c r="H714" s="29" t="s">
        <v>2347</v>
      </c>
      <c r="I714" s="33"/>
    </row>
    <row r="715" s="1" customFormat="1" ht="44" customHeight="1" spans="1:9">
      <c r="A715" s="30">
        <f>SUBTOTAL(103,$E$7:E715)*1</f>
        <v>689</v>
      </c>
      <c r="B715" s="29" t="s">
        <v>2644</v>
      </c>
      <c r="C715" s="35" t="s">
        <v>2645</v>
      </c>
      <c r="D715" s="28" t="s">
        <v>15</v>
      </c>
      <c r="E715" s="29" t="s">
        <v>2646</v>
      </c>
      <c r="F715" s="31">
        <v>53000</v>
      </c>
      <c r="G715" s="29" t="s">
        <v>2647</v>
      </c>
      <c r="H715" s="29" t="s">
        <v>2347</v>
      </c>
      <c r="I715" s="33"/>
    </row>
    <row r="716" s="1" customFormat="1" ht="54" customHeight="1" spans="1:9">
      <c r="A716" s="30">
        <f>SUBTOTAL(103,$E$7:E716)*1</f>
        <v>690</v>
      </c>
      <c r="B716" s="29" t="s">
        <v>2648</v>
      </c>
      <c r="C716" s="35" t="s">
        <v>2649</v>
      </c>
      <c r="D716" s="28" t="s">
        <v>15</v>
      </c>
      <c r="E716" s="29" t="s">
        <v>2650</v>
      </c>
      <c r="F716" s="31">
        <v>26600</v>
      </c>
      <c r="G716" s="29" t="s">
        <v>2651</v>
      </c>
      <c r="H716" s="29" t="s">
        <v>2347</v>
      </c>
      <c r="I716" s="33"/>
    </row>
    <row r="717" s="1" customFormat="1" ht="51" customHeight="1" spans="1:9">
      <c r="A717" s="30">
        <f>SUBTOTAL(103,$E$7:E717)*1</f>
        <v>691</v>
      </c>
      <c r="B717" s="29" t="s">
        <v>2652</v>
      </c>
      <c r="C717" s="35" t="s">
        <v>2653</v>
      </c>
      <c r="D717" s="28" t="s">
        <v>15</v>
      </c>
      <c r="E717" s="29" t="s">
        <v>2654</v>
      </c>
      <c r="F717" s="31">
        <v>182554.85</v>
      </c>
      <c r="G717" s="29" t="s">
        <v>2444</v>
      </c>
      <c r="H717" s="29" t="s">
        <v>2347</v>
      </c>
      <c r="I717" s="33"/>
    </row>
    <row r="718" s="1" customFormat="1" ht="54" spans="1:9">
      <c r="A718" s="30">
        <f>SUBTOTAL(103,$E$7:E718)*1</f>
        <v>692</v>
      </c>
      <c r="B718" s="29" t="s">
        <v>2655</v>
      </c>
      <c r="C718" s="35" t="s">
        <v>2656</v>
      </c>
      <c r="D718" s="28" t="s">
        <v>15</v>
      </c>
      <c r="E718" s="29" t="s">
        <v>2657</v>
      </c>
      <c r="F718" s="31">
        <v>13000</v>
      </c>
      <c r="G718" s="29" t="s">
        <v>2658</v>
      </c>
      <c r="H718" s="29" t="s">
        <v>2347</v>
      </c>
      <c r="I718" s="33"/>
    </row>
    <row r="719" s="1" customFormat="1" ht="27" spans="1:9">
      <c r="A719" s="30">
        <f>SUBTOTAL(103,$E$7:E719)*1</f>
        <v>693</v>
      </c>
      <c r="B719" s="29" t="s">
        <v>2659</v>
      </c>
      <c r="C719" s="35" t="s">
        <v>2660</v>
      </c>
      <c r="D719" s="28" t="s">
        <v>15</v>
      </c>
      <c r="E719" s="29" t="s">
        <v>2661</v>
      </c>
      <c r="F719" s="31">
        <v>26217</v>
      </c>
      <c r="G719" s="29" t="s">
        <v>2662</v>
      </c>
      <c r="H719" s="29" t="s">
        <v>2347</v>
      </c>
      <c r="I719" s="33"/>
    </row>
    <row r="720" s="1" customFormat="1" ht="81" spans="1:9">
      <c r="A720" s="30">
        <f>SUBTOTAL(103,$E$7:E720)*1</f>
        <v>694</v>
      </c>
      <c r="B720" s="29" t="s">
        <v>2663</v>
      </c>
      <c r="C720" s="35" t="s">
        <v>2664</v>
      </c>
      <c r="D720" s="28" t="s">
        <v>846</v>
      </c>
      <c r="E720" s="29" t="s">
        <v>2665</v>
      </c>
      <c r="F720" s="31">
        <v>37836</v>
      </c>
      <c r="G720" s="29" t="s">
        <v>2666</v>
      </c>
      <c r="H720" s="29" t="s">
        <v>2347</v>
      </c>
      <c r="I720" s="33"/>
    </row>
    <row r="721" s="1" customFormat="1" ht="54" spans="1:9">
      <c r="A721" s="30">
        <f>SUBTOTAL(103,$E$7:E721)*1</f>
        <v>695</v>
      </c>
      <c r="B721" s="29" t="s">
        <v>2667</v>
      </c>
      <c r="C721" s="35" t="s">
        <v>2668</v>
      </c>
      <c r="D721" s="28" t="s">
        <v>846</v>
      </c>
      <c r="E721" s="29" t="s">
        <v>2669</v>
      </c>
      <c r="F721" s="31">
        <v>36300</v>
      </c>
      <c r="G721" s="29" t="s">
        <v>2670</v>
      </c>
      <c r="H721" s="29" t="s">
        <v>2347</v>
      </c>
      <c r="I721" s="33"/>
    </row>
    <row r="722" s="1" customFormat="1" ht="54" spans="1:9">
      <c r="A722" s="30">
        <f>SUBTOTAL(103,$E$7:E722)*1</f>
        <v>696</v>
      </c>
      <c r="B722" s="29" t="s">
        <v>2671</v>
      </c>
      <c r="C722" s="35" t="s">
        <v>2672</v>
      </c>
      <c r="D722" s="28" t="s">
        <v>846</v>
      </c>
      <c r="E722" s="29" t="s">
        <v>2673</v>
      </c>
      <c r="F722" s="31">
        <v>62517</v>
      </c>
      <c r="G722" s="29" t="s">
        <v>306</v>
      </c>
      <c r="H722" s="29" t="s">
        <v>2347</v>
      </c>
      <c r="I722" s="33"/>
    </row>
    <row r="723" s="5" customFormat="1" ht="30" customHeight="1" spans="1:9">
      <c r="A723" s="24" t="s">
        <v>2674</v>
      </c>
      <c r="B723" s="26"/>
      <c r="C723" s="27">
        <f>COUNTA(按责任单位分!C724:C818)</f>
        <v>95</v>
      </c>
      <c r="D723" s="24"/>
      <c r="E723" s="26"/>
      <c r="F723" s="25">
        <f>SUM(按责任单位分!F724:F818)</f>
        <v>12572843.97</v>
      </c>
      <c r="G723" s="26"/>
      <c r="H723" s="26"/>
      <c r="I723" s="42"/>
    </row>
    <row r="724" s="1" customFormat="1" ht="67.5" spans="1:9">
      <c r="A724" s="30">
        <f>SUBTOTAL(103,$E$7:E724)*1</f>
        <v>697</v>
      </c>
      <c r="B724" s="29" t="s">
        <v>2675</v>
      </c>
      <c r="C724" s="35" t="s">
        <v>2676</v>
      </c>
      <c r="D724" s="28" t="s">
        <v>79</v>
      </c>
      <c r="E724" s="29" t="s">
        <v>2677</v>
      </c>
      <c r="F724" s="31">
        <v>16589.45</v>
      </c>
      <c r="G724" s="29" t="s">
        <v>2678</v>
      </c>
      <c r="H724" s="29" t="s">
        <v>2674</v>
      </c>
      <c r="I724" s="33"/>
    </row>
    <row r="725" s="1" customFormat="1" ht="53" customHeight="1" spans="1:9">
      <c r="A725" s="30">
        <f>SUBTOTAL(103,$E$7:E725)*1</f>
        <v>698</v>
      </c>
      <c r="B725" s="29" t="s">
        <v>2679</v>
      </c>
      <c r="C725" s="35" t="s">
        <v>2680</v>
      </c>
      <c r="D725" s="28" t="s">
        <v>79</v>
      </c>
      <c r="E725" s="29" t="s">
        <v>2681</v>
      </c>
      <c r="F725" s="31">
        <v>36264</v>
      </c>
      <c r="G725" s="29" t="s">
        <v>2682</v>
      </c>
      <c r="H725" s="29" t="s">
        <v>2674</v>
      </c>
      <c r="I725" s="33"/>
    </row>
    <row r="726" s="1" customFormat="1" ht="40.5" spans="1:9">
      <c r="A726" s="30">
        <f>SUBTOTAL(103,$E$7:E726)*1</f>
        <v>699</v>
      </c>
      <c r="B726" s="29" t="s">
        <v>2683</v>
      </c>
      <c r="C726" s="35" t="s">
        <v>2684</v>
      </c>
      <c r="D726" s="28" t="s">
        <v>79</v>
      </c>
      <c r="E726" s="29" t="s">
        <v>2685</v>
      </c>
      <c r="F726" s="31">
        <v>78809.7</v>
      </c>
      <c r="G726" s="29" t="s">
        <v>2686</v>
      </c>
      <c r="H726" s="29" t="s">
        <v>2674</v>
      </c>
      <c r="I726" s="33"/>
    </row>
    <row r="727" s="1" customFormat="1" ht="73" customHeight="1" spans="1:9">
      <c r="A727" s="30">
        <f>SUBTOTAL(103,$E$7:E727)*1</f>
        <v>700</v>
      </c>
      <c r="B727" s="29" t="s">
        <v>2687</v>
      </c>
      <c r="C727" s="35" t="s">
        <v>2688</v>
      </c>
      <c r="D727" s="28" t="s">
        <v>79</v>
      </c>
      <c r="E727" s="29" t="s">
        <v>2689</v>
      </c>
      <c r="F727" s="31">
        <v>22365.21</v>
      </c>
      <c r="G727" s="29" t="s">
        <v>2690</v>
      </c>
      <c r="H727" s="29" t="s">
        <v>2674</v>
      </c>
      <c r="I727" s="33"/>
    </row>
    <row r="728" s="1" customFormat="1" ht="54" spans="1:9">
      <c r="A728" s="30">
        <f>SUBTOTAL(103,$E$7:E728)*1</f>
        <v>701</v>
      </c>
      <c r="B728" s="29" t="s">
        <v>2691</v>
      </c>
      <c r="C728" s="35" t="s">
        <v>2692</v>
      </c>
      <c r="D728" s="28" t="s">
        <v>79</v>
      </c>
      <c r="E728" s="29" t="s">
        <v>2693</v>
      </c>
      <c r="F728" s="31">
        <v>151541.28</v>
      </c>
      <c r="G728" s="29" t="s">
        <v>2694</v>
      </c>
      <c r="H728" s="29" t="s">
        <v>2674</v>
      </c>
      <c r="I728" s="33"/>
    </row>
    <row r="729" s="1" customFormat="1" ht="67" customHeight="1" spans="1:9">
      <c r="A729" s="30">
        <f>SUBTOTAL(103,$E$7:E729)*1</f>
        <v>702</v>
      </c>
      <c r="B729" s="29" t="s">
        <v>2695</v>
      </c>
      <c r="C729" s="35" t="s">
        <v>2696</v>
      </c>
      <c r="D729" s="28" t="s">
        <v>79</v>
      </c>
      <c r="E729" s="29" t="s">
        <v>2697</v>
      </c>
      <c r="F729" s="31">
        <v>80000</v>
      </c>
      <c r="G729" s="29" t="s">
        <v>2698</v>
      </c>
      <c r="H729" s="29" t="s">
        <v>2674</v>
      </c>
      <c r="I729" s="33"/>
    </row>
    <row r="730" s="1" customFormat="1" ht="67" customHeight="1" spans="1:9">
      <c r="A730" s="30">
        <f>SUBTOTAL(103,$E$7:E730)*1</f>
        <v>703</v>
      </c>
      <c r="B730" s="29" t="s">
        <v>2699</v>
      </c>
      <c r="C730" s="35" t="s">
        <v>2700</v>
      </c>
      <c r="D730" s="28" t="s">
        <v>79</v>
      </c>
      <c r="E730" s="29" t="s">
        <v>2701</v>
      </c>
      <c r="F730" s="31">
        <v>57552.31</v>
      </c>
      <c r="G730" s="29" t="s">
        <v>2702</v>
      </c>
      <c r="H730" s="29" t="s">
        <v>2674</v>
      </c>
      <c r="I730" s="33"/>
    </row>
    <row r="731" s="1" customFormat="1" ht="109" customHeight="1" spans="1:9">
      <c r="A731" s="30">
        <f>SUBTOTAL(103,$E$7:E731)*1</f>
        <v>704</v>
      </c>
      <c r="B731" s="29" t="s">
        <v>2703</v>
      </c>
      <c r="C731" s="35" t="s">
        <v>2704</v>
      </c>
      <c r="D731" s="28" t="s">
        <v>79</v>
      </c>
      <c r="E731" s="29" t="s">
        <v>2705</v>
      </c>
      <c r="F731" s="31">
        <v>67486</v>
      </c>
      <c r="G731" s="29" t="s">
        <v>2706</v>
      </c>
      <c r="H731" s="29" t="s">
        <v>2674</v>
      </c>
      <c r="I731" s="33"/>
    </row>
    <row r="732" s="1" customFormat="1" ht="84" customHeight="1" spans="1:9">
      <c r="A732" s="30">
        <f>SUBTOTAL(103,$E$7:E732)*1</f>
        <v>705</v>
      </c>
      <c r="B732" s="29" t="s">
        <v>2707</v>
      </c>
      <c r="C732" s="35" t="s">
        <v>2708</v>
      </c>
      <c r="D732" s="28" t="s">
        <v>79</v>
      </c>
      <c r="E732" s="29" t="s">
        <v>2709</v>
      </c>
      <c r="F732" s="31">
        <v>118376</v>
      </c>
      <c r="G732" s="29" t="s">
        <v>2706</v>
      </c>
      <c r="H732" s="29" t="s">
        <v>2674</v>
      </c>
      <c r="I732" s="33"/>
    </row>
    <row r="733" s="1" customFormat="1" ht="86" customHeight="1" spans="1:9">
      <c r="A733" s="30">
        <f>SUBTOTAL(103,$E$7:E733)*1</f>
        <v>706</v>
      </c>
      <c r="B733" s="29" t="s">
        <v>2710</v>
      </c>
      <c r="C733" s="35" t="s">
        <v>2711</v>
      </c>
      <c r="D733" s="28" t="s">
        <v>79</v>
      </c>
      <c r="E733" s="29" t="s">
        <v>2712</v>
      </c>
      <c r="F733" s="31">
        <v>632057.34</v>
      </c>
      <c r="G733" s="29" t="s">
        <v>2713</v>
      </c>
      <c r="H733" s="29" t="s">
        <v>2674</v>
      </c>
      <c r="I733" s="33"/>
    </row>
    <row r="734" s="1" customFormat="1" ht="91" customHeight="1" spans="1:9">
      <c r="A734" s="30">
        <f>SUBTOTAL(103,$E$7:E734)*1</f>
        <v>707</v>
      </c>
      <c r="B734" s="29" t="s">
        <v>2714</v>
      </c>
      <c r="C734" s="35" t="s">
        <v>2715</v>
      </c>
      <c r="D734" s="28" t="s">
        <v>79</v>
      </c>
      <c r="E734" s="29" t="s">
        <v>2716</v>
      </c>
      <c r="F734" s="31">
        <v>89800</v>
      </c>
      <c r="G734" s="29" t="s">
        <v>2717</v>
      </c>
      <c r="H734" s="29" t="s">
        <v>2674</v>
      </c>
      <c r="I734" s="33"/>
    </row>
    <row r="735" s="1" customFormat="1" ht="54" spans="1:9">
      <c r="A735" s="30">
        <f>SUBTOTAL(103,$E$7:E735)*1</f>
        <v>708</v>
      </c>
      <c r="B735" s="29" t="s">
        <v>2718</v>
      </c>
      <c r="C735" s="35" t="s">
        <v>2719</v>
      </c>
      <c r="D735" s="28" t="s">
        <v>79</v>
      </c>
      <c r="E735" s="29" t="s">
        <v>2720</v>
      </c>
      <c r="F735" s="31">
        <v>59820.52</v>
      </c>
      <c r="G735" s="29" t="s">
        <v>2721</v>
      </c>
      <c r="H735" s="29" t="s">
        <v>2674</v>
      </c>
      <c r="I735" s="33"/>
    </row>
    <row r="736" s="1" customFormat="1" ht="40.5" spans="1:9">
      <c r="A736" s="30">
        <f>SUBTOTAL(103,$E$7:E736)*1</f>
        <v>709</v>
      </c>
      <c r="B736" s="29" t="s">
        <v>2722</v>
      </c>
      <c r="C736" s="35" t="s">
        <v>2723</v>
      </c>
      <c r="D736" s="28" t="s">
        <v>79</v>
      </c>
      <c r="E736" s="29" t="s">
        <v>2724</v>
      </c>
      <c r="F736" s="31">
        <v>91119.66</v>
      </c>
      <c r="G736" s="29" t="s">
        <v>2725</v>
      </c>
      <c r="H736" s="29" t="s">
        <v>2674</v>
      </c>
      <c r="I736" s="33"/>
    </row>
    <row r="737" s="1" customFormat="1" ht="40.5" spans="1:9">
      <c r="A737" s="30">
        <f>SUBTOTAL(103,$E$7:E737)*1</f>
        <v>710</v>
      </c>
      <c r="B737" s="29" t="s">
        <v>2726</v>
      </c>
      <c r="C737" s="35" t="s">
        <v>2727</v>
      </c>
      <c r="D737" s="28" t="s">
        <v>79</v>
      </c>
      <c r="E737" s="29" t="s">
        <v>2728</v>
      </c>
      <c r="F737" s="31">
        <v>18034.49</v>
      </c>
      <c r="G737" s="29" t="s">
        <v>2729</v>
      </c>
      <c r="H737" s="29" t="s">
        <v>2674</v>
      </c>
      <c r="I737" s="33"/>
    </row>
    <row r="738" s="1" customFormat="1" ht="40.5" spans="1:9">
      <c r="A738" s="30">
        <f>SUBTOTAL(103,$E$7:E738)*1</f>
        <v>711</v>
      </c>
      <c r="B738" s="29" t="s">
        <v>2730</v>
      </c>
      <c r="C738" s="35" t="s">
        <v>2731</v>
      </c>
      <c r="D738" s="28" t="s">
        <v>79</v>
      </c>
      <c r="E738" s="29" t="s">
        <v>2732</v>
      </c>
      <c r="F738" s="31">
        <v>59890</v>
      </c>
      <c r="G738" s="34" t="s">
        <v>2733</v>
      </c>
      <c r="H738" s="34" t="s">
        <v>2674</v>
      </c>
      <c r="I738" s="33"/>
    </row>
    <row r="739" s="1" customFormat="1" ht="40.5" spans="1:9">
      <c r="A739" s="30">
        <f>SUBTOTAL(103,$E$7:E739)*1</f>
        <v>712</v>
      </c>
      <c r="B739" s="29" t="s">
        <v>2734</v>
      </c>
      <c r="C739" s="35" t="s">
        <v>2735</v>
      </c>
      <c r="D739" s="28" t="s">
        <v>79</v>
      </c>
      <c r="E739" s="29" t="s">
        <v>2736</v>
      </c>
      <c r="F739" s="31">
        <v>38610</v>
      </c>
      <c r="G739" s="29" t="s">
        <v>2733</v>
      </c>
      <c r="H739" s="29" t="s">
        <v>2674</v>
      </c>
      <c r="I739" s="33"/>
    </row>
    <row r="740" s="1" customFormat="1" ht="54" spans="1:9">
      <c r="A740" s="30">
        <f>SUBTOTAL(103,$E$7:E740)*1</f>
        <v>713</v>
      </c>
      <c r="B740" s="29" t="s">
        <v>2737</v>
      </c>
      <c r="C740" s="35" t="s">
        <v>2738</v>
      </c>
      <c r="D740" s="28" t="s">
        <v>79</v>
      </c>
      <c r="E740" s="29" t="s">
        <v>2739</v>
      </c>
      <c r="F740" s="31">
        <v>55015</v>
      </c>
      <c r="G740" s="29" t="s">
        <v>2740</v>
      </c>
      <c r="H740" s="29" t="s">
        <v>2674</v>
      </c>
      <c r="I740" s="33"/>
    </row>
    <row r="741" s="1" customFormat="1" ht="54" spans="1:9">
      <c r="A741" s="30">
        <f>SUBTOTAL(103,$E$7:E741)*1</f>
        <v>714</v>
      </c>
      <c r="B741" s="29" t="s">
        <v>2741</v>
      </c>
      <c r="C741" s="35" t="s">
        <v>2742</v>
      </c>
      <c r="D741" s="28" t="s">
        <v>79</v>
      </c>
      <c r="E741" s="29" t="s">
        <v>2743</v>
      </c>
      <c r="F741" s="31">
        <v>142414</v>
      </c>
      <c r="G741" s="29" t="s">
        <v>2744</v>
      </c>
      <c r="H741" s="29" t="s">
        <v>2674</v>
      </c>
      <c r="I741" s="33"/>
    </row>
    <row r="742" s="1" customFormat="1" ht="40.5" spans="1:9">
      <c r="A742" s="30">
        <f>SUBTOTAL(103,$E$7:E742)*1</f>
        <v>715</v>
      </c>
      <c r="B742" s="29" t="s">
        <v>2745</v>
      </c>
      <c r="C742" s="35" t="s">
        <v>2746</v>
      </c>
      <c r="D742" s="28" t="s">
        <v>79</v>
      </c>
      <c r="E742" s="29" t="s">
        <v>2747</v>
      </c>
      <c r="F742" s="31">
        <v>63245</v>
      </c>
      <c r="G742" s="29" t="s">
        <v>2748</v>
      </c>
      <c r="H742" s="29" t="s">
        <v>2674</v>
      </c>
      <c r="I742" s="33"/>
    </row>
    <row r="743" s="1" customFormat="1" ht="27" spans="1:9">
      <c r="A743" s="30">
        <f>SUBTOTAL(103,$E$7:E743)*1</f>
        <v>716</v>
      </c>
      <c r="B743" s="29" t="s">
        <v>2749</v>
      </c>
      <c r="C743" s="35" t="s">
        <v>2750</v>
      </c>
      <c r="D743" s="28" t="s">
        <v>79</v>
      </c>
      <c r="E743" s="29" t="s">
        <v>2751</v>
      </c>
      <c r="F743" s="31">
        <v>13942</v>
      </c>
      <c r="G743" s="29" t="s">
        <v>2748</v>
      </c>
      <c r="H743" s="29" t="s">
        <v>2674</v>
      </c>
      <c r="I743" s="33"/>
    </row>
    <row r="744" s="1" customFormat="1" ht="40.5" spans="1:9">
      <c r="A744" s="30">
        <f>SUBTOTAL(103,$E$7:E744)*1</f>
        <v>717</v>
      </c>
      <c r="B744" s="29" t="s">
        <v>2752</v>
      </c>
      <c r="C744" s="35" t="s">
        <v>2753</v>
      </c>
      <c r="D744" s="28" t="s">
        <v>79</v>
      </c>
      <c r="E744" s="29" t="s">
        <v>2754</v>
      </c>
      <c r="F744" s="31">
        <v>27734</v>
      </c>
      <c r="G744" s="29" t="s">
        <v>2755</v>
      </c>
      <c r="H744" s="29" t="s">
        <v>2674</v>
      </c>
      <c r="I744" s="33"/>
    </row>
    <row r="745" s="1" customFormat="1" ht="99" customHeight="1" spans="1:9">
      <c r="A745" s="30">
        <f>SUBTOTAL(103,$E$7:E745)*1</f>
        <v>718</v>
      </c>
      <c r="B745" s="29" t="s">
        <v>2756</v>
      </c>
      <c r="C745" s="35" t="s">
        <v>2757</v>
      </c>
      <c r="D745" s="28" t="s">
        <v>79</v>
      </c>
      <c r="E745" s="29" t="s">
        <v>2758</v>
      </c>
      <c r="F745" s="31">
        <v>51620</v>
      </c>
      <c r="G745" s="29" t="s">
        <v>2759</v>
      </c>
      <c r="H745" s="29" t="s">
        <v>2674</v>
      </c>
      <c r="I745" s="33"/>
    </row>
    <row r="746" s="1" customFormat="1" ht="40.5" spans="1:9">
      <c r="A746" s="30">
        <f>SUBTOTAL(103,$E$7:E746)*1</f>
        <v>719</v>
      </c>
      <c r="B746" s="29" t="s">
        <v>2760</v>
      </c>
      <c r="C746" s="35" t="s">
        <v>2761</v>
      </c>
      <c r="D746" s="28" t="s">
        <v>79</v>
      </c>
      <c r="E746" s="29" t="s">
        <v>2762</v>
      </c>
      <c r="F746" s="31">
        <v>62000</v>
      </c>
      <c r="G746" s="29" t="s">
        <v>2763</v>
      </c>
      <c r="H746" s="29" t="s">
        <v>2674</v>
      </c>
      <c r="I746" s="33"/>
    </row>
    <row r="747" s="7" customFormat="1" ht="40.5" spans="1:9">
      <c r="A747" s="30">
        <f>SUBTOTAL(103,$E$7:E747)*1</f>
        <v>720</v>
      </c>
      <c r="B747" s="29" t="s">
        <v>2764</v>
      </c>
      <c r="C747" s="35" t="s">
        <v>2765</v>
      </c>
      <c r="D747" s="28" t="s">
        <v>79</v>
      </c>
      <c r="E747" s="29" t="s">
        <v>2766</v>
      </c>
      <c r="F747" s="31">
        <v>15203</v>
      </c>
      <c r="G747" s="29" t="s">
        <v>2763</v>
      </c>
      <c r="H747" s="29" t="s">
        <v>2674</v>
      </c>
      <c r="I747" s="33"/>
    </row>
    <row r="748" s="7" customFormat="1" ht="40.5" spans="1:9">
      <c r="A748" s="30">
        <f>SUBTOTAL(103,$E$7:E748)*1</f>
        <v>721</v>
      </c>
      <c r="B748" s="29" t="s">
        <v>2767</v>
      </c>
      <c r="C748" s="35" t="s">
        <v>2768</v>
      </c>
      <c r="D748" s="28" t="s">
        <v>79</v>
      </c>
      <c r="E748" s="29" t="s">
        <v>2769</v>
      </c>
      <c r="F748" s="31">
        <v>120000</v>
      </c>
      <c r="G748" s="29" t="s">
        <v>2770</v>
      </c>
      <c r="H748" s="29" t="s">
        <v>2674</v>
      </c>
      <c r="I748" s="33"/>
    </row>
    <row r="749" s="1" customFormat="1" ht="54" spans="1:9">
      <c r="A749" s="30">
        <f>SUBTOTAL(103,$E$7:E749)*1</f>
        <v>722</v>
      </c>
      <c r="B749" s="29" t="s">
        <v>2771</v>
      </c>
      <c r="C749" s="35" t="s">
        <v>2772</v>
      </c>
      <c r="D749" s="28" t="s">
        <v>79</v>
      </c>
      <c r="E749" s="29" t="s">
        <v>2773</v>
      </c>
      <c r="F749" s="31">
        <v>1000000</v>
      </c>
      <c r="G749" s="29" t="s">
        <v>2774</v>
      </c>
      <c r="H749" s="29" t="s">
        <v>2674</v>
      </c>
      <c r="I749" s="33"/>
    </row>
    <row r="750" s="1" customFormat="1" ht="74" customHeight="1" spans="1:9">
      <c r="A750" s="30">
        <f>SUBTOTAL(103,$E$7:E750)*1</f>
        <v>723</v>
      </c>
      <c r="B750" s="29" t="s">
        <v>2775</v>
      </c>
      <c r="C750" s="35" t="s">
        <v>2776</v>
      </c>
      <c r="D750" s="28" t="s">
        <v>299</v>
      </c>
      <c r="E750" s="29" t="s">
        <v>2777</v>
      </c>
      <c r="F750" s="31">
        <v>150000</v>
      </c>
      <c r="G750" s="29" t="s">
        <v>2778</v>
      </c>
      <c r="H750" s="29" t="s">
        <v>2674</v>
      </c>
      <c r="I750" s="33"/>
    </row>
    <row r="751" s="1" customFormat="1" ht="40.5" spans="1:9">
      <c r="A751" s="30">
        <f>SUBTOTAL(103,$E$7:E751)*1</f>
        <v>724</v>
      </c>
      <c r="B751" s="29" t="s">
        <v>2779</v>
      </c>
      <c r="C751" s="35" t="s">
        <v>2780</v>
      </c>
      <c r="D751" s="28" t="s">
        <v>299</v>
      </c>
      <c r="E751" s="29" t="s">
        <v>2781</v>
      </c>
      <c r="F751" s="31">
        <v>100000</v>
      </c>
      <c r="G751" s="29" t="s">
        <v>2782</v>
      </c>
      <c r="H751" s="29" t="s">
        <v>2674</v>
      </c>
      <c r="I751" s="33"/>
    </row>
    <row r="752" s="1" customFormat="1" ht="77" customHeight="1" spans="1:9">
      <c r="A752" s="30">
        <f>SUBTOTAL(103,$E$7:E752)*1</f>
        <v>725</v>
      </c>
      <c r="B752" s="29" t="s">
        <v>2783</v>
      </c>
      <c r="C752" s="35" t="s">
        <v>2784</v>
      </c>
      <c r="D752" s="28" t="s">
        <v>299</v>
      </c>
      <c r="E752" s="29" t="s">
        <v>2785</v>
      </c>
      <c r="F752" s="31">
        <v>30000</v>
      </c>
      <c r="G752" s="29" t="s">
        <v>2786</v>
      </c>
      <c r="H752" s="29" t="s">
        <v>2674</v>
      </c>
      <c r="I752" s="33"/>
    </row>
    <row r="753" s="1" customFormat="1" ht="92" customHeight="1" spans="1:9">
      <c r="A753" s="30">
        <f>SUBTOTAL(103,$E$7:E753)*1</f>
        <v>726</v>
      </c>
      <c r="B753" s="29" t="s">
        <v>2787</v>
      </c>
      <c r="C753" s="35" t="s">
        <v>2788</v>
      </c>
      <c r="D753" s="28" t="s">
        <v>299</v>
      </c>
      <c r="E753" s="29" t="s">
        <v>2789</v>
      </c>
      <c r="F753" s="31">
        <v>405000</v>
      </c>
      <c r="G753" s="29" t="s">
        <v>2790</v>
      </c>
      <c r="H753" s="29" t="s">
        <v>2674</v>
      </c>
      <c r="I753" s="33"/>
    </row>
    <row r="754" s="1" customFormat="1" ht="48" customHeight="1" spans="1:9">
      <c r="A754" s="30">
        <f>SUBTOTAL(103,$E$7:E754)*1</f>
        <v>727</v>
      </c>
      <c r="B754" s="29" t="s">
        <v>2791</v>
      </c>
      <c r="C754" s="35" t="s">
        <v>2792</v>
      </c>
      <c r="D754" s="28" t="s">
        <v>299</v>
      </c>
      <c r="E754" s="29" t="s">
        <v>2793</v>
      </c>
      <c r="F754" s="31">
        <v>80832</v>
      </c>
      <c r="G754" s="29" t="s">
        <v>2794</v>
      </c>
      <c r="H754" s="29" t="s">
        <v>2674</v>
      </c>
      <c r="I754" s="33"/>
    </row>
    <row r="755" s="1" customFormat="1" ht="80" customHeight="1" spans="1:9">
      <c r="A755" s="30">
        <f>SUBTOTAL(103,$E$7:E755)*1</f>
        <v>728</v>
      </c>
      <c r="B755" s="29" t="s">
        <v>2795</v>
      </c>
      <c r="C755" s="35" t="s">
        <v>2796</v>
      </c>
      <c r="D755" s="28" t="s">
        <v>299</v>
      </c>
      <c r="E755" s="29" t="s">
        <v>2797</v>
      </c>
      <c r="F755" s="31">
        <v>530000</v>
      </c>
      <c r="G755" s="29" t="s">
        <v>2798</v>
      </c>
      <c r="H755" s="29" t="s">
        <v>2674</v>
      </c>
      <c r="I755" s="33"/>
    </row>
    <row r="756" s="1" customFormat="1" ht="54" spans="1:9">
      <c r="A756" s="30">
        <f>SUBTOTAL(103,$E$7:E756)*1</f>
        <v>729</v>
      </c>
      <c r="B756" s="29" t="s">
        <v>2799</v>
      </c>
      <c r="C756" s="35" t="s">
        <v>2800</v>
      </c>
      <c r="D756" s="28" t="s">
        <v>299</v>
      </c>
      <c r="E756" s="29" t="s">
        <v>2801</v>
      </c>
      <c r="F756" s="31">
        <v>90600</v>
      </c>
      <c r="G756" s="29" t="s">
        <v>2802</v>
      </c>
      <c r="H756" s="29" t="s">
        <v>2674</v>
      </c>
      <c r="I756" s="33"/>
    </row>
    <row r="757" s="1" customFormat="1" ht="40.5" spans="1:9">
      <c r="A757" s="30">
        <f>SUBTOTAL(103,$E$7:E757)*1</f>
        <v>730</v>
      </c>
      <c r="B757" s="29" t="s">
        <v>2803</v>
      </c>
      <c r="C757" s="35" t="s">
        <v>2804</v>
      </c>
      <c r="D757" s="28" t="s">
        <v>299</v>
      </c>
      <c r="E757" s="29" t="s">
        <v>2805</v>
      </c>
      <c r="F757" s="31">
        <v>24733</v>
      </c>
      <c r="G757" s="29" t="s">
        <v>2806</v>
      </c>
      <c r="H757" s="29" t="s">
        <v>2674</v>
      </c>
      <c r="I757" s="33"/>
    </row>
    <row r="758" s="1" customFormat="1" ht="40.5" spans="1:9">
      <c r="A758" s="30">
        <f>SUBTOTAL(103,$E$7:E758)*1</f>
        <v>731</v>
      </c>
      <c r="B758" s="29" t="s">
        <v>2807</v>
      </c>
      <c r="C758" s="35" t="s">
        <v>2808</v>
      </c>
      <c r="D758" s="28" t="s">
        <v>299</v>
      </c>
      <c r="E758" s="29" t="s">
        <v>2809</v>
      </c>
      <c r="F758" s="31">
        <v>30771</v>
      </c>
      <c r="G758" s="29" t="s">
        <v>2810</v>
      </c>
      <c r="H758" s="29" t="s">
        <v>2674</v>
      </c>
      <c r="I758" s="33"/>
    </row>
    <row r="759" s="1" customFormat="1" ht="54" spans="1:9">
      <c r="A759" s="30">
        <f>SUBTOTAL(103,$E$7:E759)*1</f>
        <v>732</v>
      </c>
      <c r="B759" s="29" t="s">
        <v>2811</v>
      </c>
      <c r="C759" s="35" t="s">
        <v>2812</v>
      </c>
      <c r="D759" s="28" t="s">
        <v>299</v>
      </c>
      <c r="E759" s="29" t="s">
        <v>2813</v>
      </c>
      <c r="F759" s="31">
        <v>500000</v>
      </c>
      <c r="G759" s="29" t="s">
        <v>2814</v>
      </c>
      <c r="H759" s="29" t="s">
        <v>2674</v>
      </c>
      <c r="I759" s="33"/>
    </row>
    <row r="760" s="1" customFormat="1" ht="67.5" spans="1:9">
      <c r="A760" s="30">
        <f>SUBTOTAL(103,$E$7:E760)*1</f>
        <v>733</v>
      </c>
      <c r="B760" s="29" t="s">
        <v>2815</v>
      </c>
      <c r="C760" s="35" t="s">
        <v>2816</v>
      </c>
      <c r="D760" s="28" t="s">
        <v>299</v>
      </c>
      <c r="E760" s="29" t="s">
        <v>2817</v>
      </c>
      <c r="F760" s="31">
        <v>27990.6</v>
      </c>
      <c r="G760" s="29" t="s">
        <v>2818</v>
      </c>
      <c r="H760" s="29" t="s">
        <v>2674</v>
      </c>
      <c r="I760" s="33"/>
    </row>
    <row r="761" s="1" customFormat="1" ht="69" customHeight="1" spans="1:9">
      <c r="A761" s="30">
        <f>SUBTOTAL(103,$E$7:E761)*1</f>
        <v>734</v>
      </c>
      <c r="B761" s="29" t="s">
        <v>2819</v>
      </c>
      <c r="C761" s="35" t="s">
        <v>2820</v>
      </c>
      <c r="D761" s="28" t="s">
        <v>299</v>
      </c>
      <c r="E761" s="29" t="s">
        <v>2821</v>
      </c>
      <c r="F761" s="31">
        <v>332700</v>
      </c>
      <c r="G761" s="29" t="s">
        <v>2822</v>
      </c>
      <c r="H761" s="29" t="s">
        <v>2674</v>
      </c>
      <c r="I761" s="33"/>
    </row>
    <row r="762" s="1" customFormat="1" ht="72" customHeight="1" spans="1:9">
      <c r="A762" s="30">
        <f>SUBTOTAL(103,$E$7:E762)*1</f>
        <v>735</v>
      </c>
      <c r="B762" s="29" t="s">
        <v>2823</v>
      </c>
      <c r="C762" s="35" t="s">
        <v>2824</v>
      </c>
      <c r="D762" s="28" t="s">
        <v>299</v>
      </c>
      <c r="E762" s="29" t="s">
        <v>2825</v>
      </c>
      <c r="F762" s="31">
        <v>50000</v>
      </c>
      <c r="G762" s="29" t="s">
        <v>2826</v>
      </c>
      <c r="H762" s="29" t="s">
        <v>2674</v>
      </c>
      <c r="I762" s="33"/>
    </row>
    <row r="763" s="1" customFormat="1" ht="87" customHeight="1" spans="1:9">
      <c r="A763" s="30">
        <f>SUBTOTAL(103,$E$7:E763)*1</f>
        <v>736</v>
      </c>
      <c r="B763" s="29" t="s">
        <v>2827</v>
      </c>
      <c r="C763" s="35" t="s">
        <v>2828</v>
      </c>
      <c r="D763" s="28" t="s">
        <v>299</v>
      </c>
      <c r="E763" s="29" t="s">
        <v>2829</v>
      </c>
      <c r="F763" s="31">
        <v>17243</v>
      </c>
      <c r="G763" s="29" t="s">
        <v>2830</v>
      </c>
      <c r="H763" s="29" t="s">
        <v>2674</v>
      </c>
      <c r="I763" s="33"/>
    </row>
    <row r="764" s="1" customFormat="1" ht="56" customHeight="1" spans="1:9">
      <c r="A764" s="30">
        <f>SUBTOTAL(103,$E$7:E764)*1</f>
        <v>737</v>
      </c>
      <c r="B764" s="29" t="s">
        <v>2831</v>
      </c>
      <c r="C764" s="35" t="s">
        <v>2832</v>
      </c>
      <c r="D764" s="28" t="s">
        <v>299</v>
      </c>
      <c r="E764" s="29" t="s">
        <v>2833</v>
      </c>
      <c r="F764" s="31">
        <v>15000</v>
      </c>
      <c r="G764" s="29" t="s">
        <v>2834</v>
      </c>
      <c r="H764" s="29" t="s">
        <v>2674</v>
      </c>
      <c r="I764" s="33"/>
    </row>
    <row r="765" s="1" customFormat="1" ht="40.5" spans="1:9">
      <c r="A765" s="30">
        <f>SUBTOTAL(103,$E$7:E765)*1</f>
        <v>738</v>
      </c>
      <c r="B765" s="29" t="s">
        <v>2835</v>
      </c>
      <c r="C765" s="35" t="s">
        <v>2836</v>
      </c>
      <c r="D765" s="28" t="s">
        <v>299</v>
      </c>
      <c r="E765" s="29" t="s">
        <v>2837</v>
      </c>
      <c r="F765" s="31">
        <v>600000</v>
      </c>
      <c r="G765" s="29" t="s">
        <v>2838</v>
      </c>
      <c r="H765" s="29" t="s">
        <v>2674</v>
      </c>
      <c r="I765" s="33"/>
    </row>
    <row r="766" s="1" customFormat="1" ht="40.5" spans="1:9">
      <c r="A766" s="30">
        <f>SUBTOTAL(103,$E$7:E766)*1</f>
        <v>739</v>
      </c>
      <c r="B766" s="29" t="s">
        <v>2839</v>
      </c>
      <c r="C766" s="35" t="s">
        <v>2840</v>
      </c>
      <c r="D766" s="28" t="s">
        <v>299</v>
      </c>
      <c r="E766" s="29" t="s">
        <v>2841</v>
      </c>
      <c r="F766" s="31">
        <v>12500</v>
      </c>
      <c r="G766" s="29" t="s">
        <v>2842</v>
      </c>
      <c r="H766" s="29" t="s">
        <v>2674</v>
      </c>
      <c r="I766" s="33"/>
    </row>
    <row r="767" s="1" customFormat="1" ht="54" spans="1:9">
      <c r="A767" s="30">
        <f>SUBTOTAL(103,$E$7:E767)*1</f>
        <v>740</v>
      </c>
      <c r="B767" s="29" t="s">
        <v>2843</v>
      </c>
      <c r="C767" s="35" t="s">
        <v>2844</v>
      </c>
      <c r="D767" s="28" t="s">
        <v>299</v>
      </c>
      <c r="E767" s="29" t="s">
        <v>2845</v>
      </c>
      <c r="F767" s="31">
        <v>161300</v>
      </c>
      <c r="G767" s="29" t="s">
        <v>2846</v>
      </c>
      <c r="H767" s="29" t="s">
        <v>2674</v>
      </c>
      <c r="I767" s="33"/>
    </row>
    <row r="768" s="1" customFormat="1" ht="40.5" spans="1:9">
      <c r="A768" s="30">
        <f>SUBTOTAL(103,$E$7:E768)*1</f>
        <v>741</v>
      </c>
      <c r="B768" s="29" t="s">
        <v>2847</v>
      </c>
      <c r="C768" s="35" t="s">
        <v>2848</v>
      </c>
      <c r="D768" s="28" t="s">
        <v>299</v>
      </c>
      <c r="E768" s="29" t="s">
        <v>2849</v>
      </c>
      <c r="F768" s="31">
        <v>17000</v>
      </c>
      <c r="G768" s="29" t="s">
        <v>2850</v>
      </c>
      <c r="H768" s="29" t="s">
        <v>2674</v>
      </c>
      <c r="I768" s="33"/>
    </row>
    <row r="769" s="1" customFormat="1" ht="54" spans="1:9">
      <c r="A769" s="30">
        <f>SUBTOTAL(103,$E$7:E769)*1</f>
        <v>742</v>
      </c>
      <c r="B769" s="29" t="s">
        <v>2851</v>
      </c>
      <c r="C769" s="35" t="s">
        <v>2852</v>
      </c>
      <c r="D769" s="28" t="s">
        <v>299</v>
      </c>
      <c r="E769" s="29" t="s">
        <v>2853</v>
      </c>
      <c r="F769" s="31">
        <v>126000</v>
      </c>
      <c r="G769" s="29" t="s">
        <v>2854</v>
      </c>
      <c r="H769" s="29" t="s">
        <v>2674</v>
      </c>
      <c r="I769" s="33"/>
    </row>
    <row r="770" s="1" customFormat="1" ht="40.5" spans="1:9">
      <c r="A770" s="30">
        <f>SUBTOTAL(103,$E$7:E770)*1</f>
        <v>743</v>
      </c>
      <c r="B770" s="29" t="s">
        <v>2855</v>
      </c>
      <c r="C770" s="35" t="s">
        <v>2856</v>
      </c>
      <c r="D770" s="28" t="s">
        <v>299</v>
      </c>
      <c r="E770" s="29" t="s">
        <v>2857</v>
      </c>
      <c r="F770" s="31">
        <v>25200</v>
      </c>
      <c r="G770" s="29" t="s">
        <v>2858</v>
      </c>
      <c r="H770" s="29" t="s">
        <v>2674</v>
      </c>
      <c r="I770" s="33"/>
    </row>
    <row r="771" s="1" customFormat="1" ht="100" customHeight="1" spans="1:9">
      <c r="A771" s="30">
        <f>SUBTOTAL(103,$E$7:E771)*1</f>
        <v>744</v>
      </c>
      <c r="B771" s="29" t="s">
        <v>2859</v>
      </c>
      <c r="C771" s="35" t="s">
        <v>2860</v>
      </c>
      <c r="D771" s="28" t="s">
        <v>299</v>
      </c>
      <c r="E771" s="29" t="s">
        <v>2861</v>
      </c>
      <c r="F771" s="31">
        <v>128000</v>
      </c>
      <c r="G771" s="29" t="s">
        <v>2862</v>
      </c>
      <c r="H771" s="29" t="s">
        <v>2674</v>
      </c>
      <c r="I771" s="33"/>
    </row>
    <row r="772" s="1" customFormat="1" ht="40.5" spans="1:9">
      <c r="A772" s="30">
        <f>SUBTOTAL(103,$E$7:E772)*1</f>
        <v>745</v>
      </c>
      <c r="B772" s="29" t="s">
        <v>2863</v>
      </c>
      <c r="C772" s="35" t="s">
        <v>2864</v>
      </c>
      <c r="D772" s="28" t="s">
        <v>299</v>
      </c>
      <c r="E772" s="29" t="s">
        <v>2865</v>
      </c>
      <c r="F772" s="31">
        <v>50000</v>
      </c>
      <c r="G772" s="29" t="s">
        <v>2866</v>
      </c>
      <c r="H772" s="29" t="s">
        <v>2674</v>
      </c>
      <c r="I772" s="33"/>
    </row>
    <row r="773" s="1" customFormat="1" ht="71" customHeight="1" spans="1:9">
      <c r="A773" s="30">
        <f>SUBTOTAL(103,$E$7:E773)*1</f>
        <v>746</v>
      </c>
      <c r="B773" s="29" t="s">
        <v>2867</v>
      </c>
      <c r="C773" s="35" t="s">
        <v>2868</v>
      </c>
      <c r="D773" s="28" t="s">
        <v>299</v>
      </c>
      <c r="E773" s="29" t="s">
        <v>2869</v>
      </c>
      <c r="F773" s="31">
        <v>26372.03</v>
      </c>
      <c r="G773" s="29" t="s">
        <v>2870</v>
      </c>
      <c r="H773" s="29" t="s">
        <v>2674</v>
      </c>
      <c r="I773" s="33"/>
    </row>
    <row r="774" s="1" customFormat="1" ht="71" customHeight="1" spans="1:9">
      <c r="A774" s="30">
        <f>SUBTOTAL(103,$E$7:E774)*1</f>
        <v>747</v>
      </c>
      <c r="B774" s="29" t="s">
        <v>2871</v>
      </c>
      <c r="C774" s="35" t="s">
        <v>2872</v>
      </c>
      <c r="D774" s="28" t="s">
        <v>299</v>
      </c>
      <c r="E774" s="29" t="s">
        <v>2873</v>
      </c>
      <c r="F774" s="31">
        <v>350000</v>
      </c>
      <c r="G774" s="29" t="s">
        <v>2874</v>
      </c>
      <c r="H774" s="29" t="s">
        <v>2674</v>
      </c>
      <c r="I774" s="33"/>
    </row>
    <row r="775" s="1" customFormat="1" ht="94.5" spans="1:9">
      <c r="A775" s="30">
        <f>SUBTOTAL(103,$E$7:E775)*1</f>
        <v>748</v>
      </c>
      <c r="B775" s="29" t="s">
        <v>2875</v>
      </c>
      <c r="C775" s="35" t="s">
        <v>2876</v>
      </c>
      <c r="D775" s="28" t="s">
        <v>299</v>
      </c>
      <c r="E775" s="29" t="s">
        <v>2877</v>
      </c>
      <c r="F775" s="31">
        <v>316670</v>
      </c>
      <c r="G775" s="29" t="s">
        <v>2878</v>
      </c>
      <c r="H775" s="29" t="s">
        <v>2674</v>
      </c>
      <c r="I775" s="33"/>
    </row>
    <row r="776" s="1" customFormat="1" ht="40.5" spans="1:9">
      <c r="A776" s="30">
        <f>SUBTOTAL(103,$E$7:E776)*1</f>
        <v>749</v>
      </c>
      <c r="B776" s="29" t="s">
        <v>2879</v>
      </c>
      <c r="C776" s="35" t="s">
        <v>2880</v>
      </c>
      <c r="D776" s="28" t="s">
        <v>299</v>
      </c>
      <c r="E776" s="29" t="s">
        <v>2881</v>
      </c>
      <c r="F776" s="31">
        <v>31634.51</v>
      </c>
      <c r="G776" s="29" t="s">
        <v>2882</v>
      </c>
      <c r="H776" s="29" t="s">
        <v>2674</v>
      </c>
      <c r="I776" s="33"/>
    </row>
    <row r="777" s="1" customFormat="1" ht="67.5" spans="1:9">
      <c r="A777" s="30">
        <f>SUBTOTAL(103,$E$7:E777)*1</f>
        <v>750</v>
      </c>
      <c r="B777" s="29" t="s">
        <v>2883</v>
      </c>
      <c r="C777" s="35" t="s">
        <v>2884</v>
      </c>
      <c r="D777" s="28" t="s">
        <v>299</v>
      </c>
      <c r="E777" s="29" t="s">
        <v>2885</v>
      </c>
      <c r="F777" s="31">
        <v>13000</v>
      </c>
      <c r="G777" s="29" t="s">
        <v>2886</v>
      </c>
      <c r="H777" s="29" t="s">
        <v>2674</v>
      </c>
      <c r="I777" s="33"/>
    </row>
    <row r="778" s="1" customFormat="1" ht="54" spans="1:9">
      <c r="A778" s="30">
        <f>SUBTOTAL(103,$E$7:E778)*1</f>
        <v>751</v>
      </c>
      <c r="B778" s="29" t="s">
        <v>2887</v>
      </c>
      <c r="C778" s="35" t="s">
        <v>2888</v>
      </c>
      <c r="D778" s="28" t="s">
        <v>299</v>
      </c>
      <c r="E778" s="29" t="s">
        <v>2889</v>
      </c>
      <c r="F778" s="31">
        <v>113773</v>
      </c>
      <c r="G778" s="29" t="s">
        <v>2890</v>
      </c>
      <c r="H778" s="29" t="s">
        <v>2674</v>
      </c>
      <c r="I778" s="33"/>
    </row>
    <row r="779" s="1" customFormat="1" ht="54" spans="1:9">
      <c r="A779" s="30">
        <f>SUBTOTAL(103,$E$7:E779)*1</f>
        <v>752</v>
      </c>
      <c r="B779" s="29" t="s">
        <v>2891</v>
      </c>
      <c r="C779" s="35" t="s">
        <v>2892</v>
      </c>
      <c r="D779" s="28" t="s">
        <v>299</v>
      </c>
      <c r="E779" s="29" t="s">
        <v>2893</v>
      </c>
      <c r="F779" s="31">
        <v>110632.64</v>
      </c>
      <c r="G779" s="29" t="s">
        <v>2894</v>
      </c>
      <c r="H779" s="29" t="s">
        <v>2674</v>
      </c>
      <c r="I779" s="33"/>
    </row>
    <row r="780" s="1" customFormat="1" ht="40.5" spans="1:9">
      <c r="A780" s="30">
        <f>SUBTOTAL(103,$E$7:E780)*1</f>
        <v>753</v>
      </c>
      <c r="B780" s="29" t="s">
        <v>2895</v>
      </c>
      <c r="C780" s="35" t="s">
        <v>2896</v>
      </c>
      <c r="D780" s="28" t="s">
        <v>299</v>
      </c>
      <c r="E780" s="29" t="s">
        <v>2897</v>
      </c>
      <c r="F780" s="31">
        <v>36080.25</v>
      </c>
      <c r="G780" s="29" t="s">
        <v>2898</v>
      </c>
      <c r="H780" s="29" t="s">
        <v>2674</v>
      </c>
      <c r="I780" s="33"/>
    </row>
    <row r="781" s="1" customFormat="1" ht="54" spans="1:9">
      <c r="A781" s="30">
        <f>SUBTOTAL(103,$E$7:E781)*1</f>
        <v>754</v>
      </c>
      <c r="B781" s="29" t="s">
        <v>2899</v>
      </c>
      <c r="C781" s="35" t="s">
        <v>2900</v>
      </c>
      <c r="D781" s="28" t="s">
        <v>299</v>
      </c>
      <c r="E781" s="29" t="s">
        <v>2901</v>
      </c>
      <c r="F781" s="31">
        <v>20000</v>
      </c>
      <c r="G781" s="29" t="s">
        <v>2902</v>
      </c>
      <c r="H781" s="29" t="s">
        <v>2674</v>
      </c>
      <c r="I781" s="33"/>
    </row>
    <row r="782" s="1" customFormat="1" ht="40.5" spans="1:9">
      <c r="A782" s="30">
        <f>SUBTOTAL(103,$E$7:E782)*1</f>
        <v>755</v>
      </c>
      <c r="B782" s="29" t="s">
        <v>2903</v>
      </c>
      <c r="C782" s="35" t="s">
        <v>2904</v>
      </c>
      <c r="D782" s="28" t="s">
        <v>299</v>
      </c>
      <c r="E782" s="29" t="s">
        <v>2905</v>
      </c>
      <c r="F782" s="31">
        <v>35000</v>
      </c>
      <c r="G782" s="29" t="s">
        <v>2906</v>
      </c>
      <c r="H782" s="29" t="s">
        <v>2674</v>
      </c>
      <c r="I782" s="33"/>
    </row>
    <row r="783" s="1" customFormat="1" ht="54" spans="1:9">
      <c r="A783" s="30">
        <f>SUBTOTAL(103,$E$7:E783)*1</f>
        <v>756</v>
      </c>
      <c r="B783" s="29" t="s">
        <v>2907</v>
      </c>
      <c r="C783" s="35" t="s">
        <v>2908</v>
      </c>
      <c r="D783" s="28" t="s">
        <v>299</v>
      </c>
      <c r="E783" s="29" t="s">
        <v>2909</v>
      </c>
      <c r="F783" s="31">
        <v>12000</v>
      </c>
      <c r="G783" s="29" t="s">
        <v>2910</v>
      </c>
      <c r="H783" s="29" t="s">
        <v>2674</v>
      </c>
      <c r="I783" s="33"/>
    </row>
    <row r="784" s="1" customFormat="1" ht="54" spans="1:9">
      <c r="A784" s="30">
        <f>SUBTOTAL(103,$E$7:E784)*1</f>
        <v>757</v>
      </c>
      <c r="B784" s="29" t="s">
        <v>2911</v>
      </c>
      <c r="C784" s="35" t="s">
        <v>2912</v>
      </c>
      <c r="D784" s="28" t="s">
        <v>299</v>
      </c>
      <c r="E784" s="29" t="s">
        <v>2913</v>
      </c>
      <c r="F784" s="31">
        <v>92740.4</v>
      </c>
      <c r="G784" s="29" t="s">
        <v>2914</v>
      </c>
      <c r="H784" s="29" t="s">
        <v>2674</v>
      </c>
      <c r="I784" s="33"/>
    </row>
    <row r="785" s="1" customFormat="1" ht="40.5" spans="1:9">
      <c r="A785" s="30">
        <f>SUBTOTAL(103,$E$7:E785)*1</f>
        <v>758</v>
      </c>
      <c r="B785" s="29" t="s">
        <v>2915</v>
      </c>
      <c r="C785" s="35" t="s">
        <v>2916</v>
      </c>
      <c r="D785" s="28" t="s">
        <v>299</v>
      </c>
      <c r="E785" s="29" t="s">
        <v>2917</v>
      </c>
      <c r="F785" s="31">
        <v>1100000</v>
      </c>
      <c r="G785" s="29" t="s">
        <v>2918</v>
      </c>
      <c r="H785" s="29" t="s">
        <v>2674</v>
      </c>
      <c r="I785" s="33"/>
    </row>
    <row r="786" s="1" customFormat="1" ht="40.5" spans="1:9">
      <c r="A786" s="30">
        <f>SUBTOTAL(103,$E$7:E786)*1</f>
        <v>759</v>
      </c>
      <c r="B786" s="29" t="s">
        <v>2919</v>
      </c>
      <c r="C786" s="35" t="s">
        <v>2920</v>
      </c>
      <c r="D786" s="28" t="s">
        <v>299</v>
      </c>
      <c r="E786" s="29" t="s">
        <v>2921</v>
      </c>
      <c r="F786" s="31">
        <v>20000</v>
      </c>
      <c r="G786" s="29" t="s">
        <v>2922</v>
      </c>
      <c r="H786" s="29" t="s">
        <v>2674</v>
      </c>
      <c r="I786" s="33"/>
    </row>
    <row r="787" s="1" customFormat="1" ht="54" spans="1:9">
      <c r="A787" s="30">
        <f>SUBTOTAL(103,$E$7:E787)*1</f>
        <v>760</v>
      </c>
      <c r="B787" s="29" t="s">
        <v>2923</v>
      </c>
      <c r="C787" s="35" t="s">
        <v>2924</v>
      </c>
      <c r="D787" s="28" t="s">
        <v>299</v>
      </c>
      <c r="E787" s="29" t="s">
        <v>2925</v>
      </c>
      <c r="F787" s="31">
        <v>64306</v>
      </c>
      <c r="G787" s="29" t="s">
        <v>2926</v>
      </c>
      <c r="H787" s="29" t="s">
        <v>2674</v>
      </c>
      <c r="I787" s="33"/>
    </row>
    <row r="788" s="1" customFormat="1" ht="81" spans="1:9">
      <c r="A788" s="30">
        <f>SUBTOTAL(103,$E$7:E788)*1</f>
        <v>761</v>
      </c>
      <c r="B788" s="29" t="s">
        <v>2927</v>
      </c>
      <c r="C788" s="35" t="s">
        <v>2928</v>
      </c>
      <c r="D788" s="28" t="s">
        <v>299</v>
      </c>
      <c r="E788" s="29" t="s">
        <v>2929</v>
      </c>
      <c r="F788" s="31">
        <v>32423</v>
      </c>
      <c r="G788" s="29" t="s">
        <v>2930</v>
      </c>
      <c r="H788" s="29" t="s">
        <v>2674</v>
      </c>
      <c r="I788" s="33"/>
    </row>
    <row r="789" s="1" customFormat="1" ht="40.5" spans="1:9">
      <c r="A789" s="30">
        <f>SUBTOTAL(103,$E$7:E789)*1</f>
        <v>762</v>
      </c>
      <c r="B789" s="29" t="s">
        <v>2931</v>
      </c>
      <c r="C789" s="35" t="s">
        <v>2932</v>
      </c>
      <c r="D789" s="28" t="s">
        <v>299</v>
      </c>
      <c r="E789" s="29" t="s">
        <v>2933</v>
      </c>
      <c r="F789" s="31">
        <v>112000</v>
      </c>
      <c r="G789" s="29" t="s">
        <v>2934</v>
      </c>
      <c r="H789" s="29" t="s">
        <v>2674</v>
      </c>
      <c r="I789" s="33"/>
    </row>
    <row r="790" s="1" customFormat="1" ht="54" spans="1:9">
      <c r="A790" s="30">
        <f>SUBTOTAL(103,$E$7:E790)*1</f>
        <v>763</v>
      </c>
      <c r="B790" s="29" t="s">
        <v>2935</v>
      </c>
      <c r="C790" s="28" t="s">
        <v>2936</v>
      </c>
      <c r="D790" s="35" t="s">
        <v>299</v>
      </c>
      <c r="E790" s="29" t="s">
        <v>2937</v>
      </c>
      <c r="F790" s="31">
        <v>360000</v>
      </c>
      <c r="G790" s="34" t="s">
        <v>2938</v>
      </c>
      <c r="H790" s="34" t="s">
        <v>2674</v>
      </c>
      <c r="I790" s="33"/>
    </row>
    <row r="791" s="1" customFormat="1" ht="40.5" spans="1:9">
      <c r="A791" s="30">
        <f>SUBTOTAL(103,$E$7:E791)*1</f>
        <v>764</v>
      </c>
      <c r="B791" s="29" t="s">
        <v>2939</v>
      </c>
      <c r="C791" s="35" t="s">
        <v>2940</v>
      </c>
      <c r="D791" s="28" t="s">
        <v>299</v>
      </c>
      <c r="E791" s="29" t="s">
        <v>2941</v>
      </c>
      <c r="F791" s="31">
        <v>460575</v>
      </c>
      <c r="G791" s="29" t="s">
        <v>2942</v>
      </c>
      <c r="H791" s="29" t="s">
        <v>2674</v>
      </c>
      <c r="I791" s="33"/>
    </row>
    <row r="792" s="1" customFormat="1" ht="40.5" spans="1:9">
      <c r="A792" s="30">
        <f>SUBTOTAL(103,$E$7:E792)*1</f>
        <v>765</v>
      </c>
      <c r="B792" s="29" t="s">
        <v>2943</v>
      </c>
      <c r="C792" s="28" t="s">
        <v>2944</v>
      </c>
      <c r="D792" s="35" t="s">
        <v>299</v>
      </c>
      <c r="E792" s="29" t="s">
        <v>2945</v>
      </c>
      <c r="F792" s="31">
        <v>150000</v>
      </c>
      <c r="G792" s="34" t="s">
        <v>2946</v>
      </c>
      <c r="H792" s="34" t="s">
        <v>2674</v>
      </c>
      <c r="I792" s="33"/>
    </row>
    <row r="793" s="1" customFormat="1" ht="40.5" spans="1:9">
      <c r="A793" s="30">
        <f>SUBTOTAL(103,$E$7:E793)*1</f>
        <v>766</v>
      </c>
      <c r="B793" s="29" t="s">
        <v>2947</v>
      </c>
      <c r="C793" s="35" t="s">
        <v>2948</v>
      </c>
      <c r="D793" s="28" t="s">
        <v>299</v>
      </c>
      <c r="E793" s="29" t="s">
        <v>2949</v>
      </c>
      <c r="F793" s="31">
        <v>53176</v>
      </c>
      <c r="G793" s="29" t="s">
        <v>2950</v>
      </c>
      <c r="H793" s="29" t="s">
        <v>2674</v>
      </c>
      <c r="I793" s="33"/>
    </row>
    <row r="794" s="1" customFormat="1" ht="67.5" spans="1:9">
      <c r="A794" s="30">
        <f>SUBTOTAL(103,$E$7:E794)*1</f>
        <v>767</v>
      </c>
      <c r="B794" s="29" t="s">
        <v>2951</v>
      </c>
      <c r="C794" s="35" t="s">
        <v>2952</v>
      </c>
      <c r="D794" s="28" t="s">
        <v>299</v>
      </c>
      <c r="E794" s="29" t="s">
        <v>2953</v>
      </c>
      <c r="F794" s="31">
        <v>215341</v>
      </c>
      <c r="G794" s="29" t="s">
        <v>2954</v>
      </c>
      <c r="H794" s="29" t="s">
        <v>2674</v>
      </c>
      <c r="I794" s="33"/>
    </row>
    <row r="795" s="1" customFormat="1" ht="40.5" spans="1:9">
      <c r="A795" s="30">
        <f>SUBTOTAL(103,$E$7:E795)*1</f>
        <v>768</v>
      </c>
      <c r="B795" s="29" t="s">
        <v>2955</v>
      </c>
      <c r="C795" s="35" t="s">
        <v>2956</v>
      </c>
      <c r="D795" s="28" t="s">
        <v>299</v>
      </c>
      <c r="E795" s="29" t="s">
        <v>2957</v>
      </c>
      <c r="F795" s="31">
        <v>150000</v>
      </c>
      <c r="G795" s="29" t="s">
        <v>2763</v>
      </c>
      <c r="H795" s="29" t="s">
        <v>2674</v>
      </c>
      <c r="I795" s="33"/>
    </row>
    <row r="796" s="1" customFormat="1" ht="40.5" spans="1:9">
      <c r="A796" s="30">
        <f>SUBTOTAL(103,$E$7:E796)*1</f>
        <v>769</v>
      </c>
      <c r="B796" s="29" t="s">
        <v>2958</v>
      </c>
      <c r="C796" s="35" t="s">
        <v>2959</v>
      </c>
      <c r="D796" s="28" t="s">
        <v>299</v>
      </c>
      <c r="E796" s="29" t="s">
        <v>2960</v>
      </c>
      <c r="F796" s="31">
        <v>131995</v>
      </c>
      <c r="G796" s="29" t="s">
        <v>2763</v>
      </c>
      <c r="H796" s="29" t="s">
        <v>2674</v>
      </c>
      <c r="I796" s="33"/>
    </row>
    <row r="797" s="1" customFormat="1" ht="40.5" spans="1:9">
      <c r="A797" s="30">
        <f>SUBTOTAL(103,$E$7:E797)*1</f>
        <v>770</v>
      </c>
      <c r="B797" s="29" t="s">
        <v>2961</v>
      </c>
      <c r="C797" s="35" t="s">
        <v>2962</v>
      </c>
      <c r="D797" s="28" t="s">
        <v>299</v>
      </c>
      <c r="E797" s="29" t="s">
        <v>2963</v>
      </c>
      <c r="F797" s="31">
        <v>118219</v>
      </c>
      <c r="G797" s="29" t="s">
        <v>2763</v>
      </c>
      <c r="H797" s="29" t="s">
        <v>2674</v>
      </c>
      <c r="I797" s="33"/>
    </row>
    <row r="798" s="1" customFormat="1" ht="40.5" spans="1:9">
      <c r="A798" s="30">
        <f>SUBTOTAL(103,$E$7:E798)*1</f>
        <v>771</v>
      </c>
      <c r="B798" s="29" t="s">
        <v>2964</v>
      </c>
      <c r="C798" s="35" t="s">
        <v>2965</v>
      </c>
      <c r="D798" s="28" t="s">
        <v>299</v>
      </c>
      <c r="E798" s="29" t="s">
        <v>2966</v>
      </c>
      <c r="F798" s="31">
        <v>80000</v>
      </c>
      <c r="G798" s="29" t="s">
        <v>2967</v>
      </c>
      <c r="H798" s="29" t="s">
        <v>2674</v>
      </c>
      <c r="I798" s="33"/>
    </row>
    <row r="799" s="1" customFormat="1" ht="47" customHeight="1" spans="1:9">
      <c r="A799" s="30">
        <f>SUBTOTAL(103,$E$7:E799)*1</f>
        <v>772</v>
      </c>
      <c r="B799" s="29" t="s">
        <v>2968</v>
      </c>
      <c r="C799" s="35" t="s">
        <v>2969</v>
      </c>
      <c r="D799" s="28" t="s">
        <v>299</v>
      </c>
      <c r="E799" s="29" t="s">
        <v>2970</v>
      </c>
      <c r="F799" s="31">
        <v>22000</v>
      </c>
      <c r="G799" s="29" t="s">
        <v>2971</v>
      </c>
      <c r="H799" s="29" t="s">
        <v>2674</v>
      </c>
      <c r="I799" s="33"/>
    </row>
    <row r="800" s="1" customFormat="1" ht="40.5" spans="1:9">
      <c r="A800" s="30">
        <f>SUBTOTAL(103,$E$7:E800)*1</f>
        <v>773</v>
      </c>
      <c r="B800" s="29" t="s">
        <v>2972</v>
      </c>
      <c r="C800" s="35" t="s">
        <v>2973</v>
      </c>
      <c r="D800" s="28" t="s">
        <v>15</v>
      </c>
      <c r="E800" s="29" t="s">
        <v>2974</v>
      </c>
      <c r="F800" s="31">
        <v>349359.83</v>
      </c>
      <c r="G800" s="29" t="s">
        <v>2975</v>
      </c>
      <c r="H800" s="29" t="s">
        <v>2674</v>
      </c>
      <c r="I800" s="33"/>
    </row>
    <row r="801" s="1" customFormat="1" ht="54" spans="1:9">
      <c r="A801" s="30">
        <f>SUBTOTAL(103,$E$7:E801)*1</f>
        <v>774</v>
      </c>
      <c r="B801" s="29" t="s">
        <v>2976</v>
      </c>
      <c r="C801" s="35" t="s">
        <v>2977</v>
      </c>
      <c r="D801" s="28" t="s">
        <v>15</v>
      </c>
      <c r="E801" s="29" t="s">
        <v>2978</v>
      </c>
      <c r="F801" s="31">
        <v>159685.88</v>
      </c>
      <c r="G801" s="29" t="s">
        <v>2979</v>
      </c>
      <c r="H801" s="29" t="s">
        <v>2674</v>
      </c>
      <c r="I801" s="33"/>
    </row>
    <row r="802" s="1" customFormat="1" ht="54" spans="1:9">
      <c r="A802" s="30">
        <f>SUBTOTAL(103,$E$7:E802)*1</f>
        <v>775</v>
      </c>
      <c r="B802" s="29" t="s">
        <v>2980</v>
      </c>
      <c r="C802" s="35" t="s">
        <v>2981</v>
      </c>
      <c r="D802" s="28" t="s">
        <v>15</v>
      </c>
      <c r="E802" s="29" t="s">
        <v>2982</v>
      </c>
      <c r="F802" s="31">
        <v>20000</v>
      </c>
      <c r="G802" s="29" t="s">
        <v>2983</v>
      </c>
      <c r="H802" s="29" t="s">
        <v>2674</v>
      </c>
      <c r="I802" s="33"/>
    </row>
    <row r="803" s="7" customFormat="1" ht="40.5" spans="1:9">
      <c r="A803" s="30">
        <f>SUBTOTAL(103,$E$7:E803)*1</f>
        <v>776</v>
      </c>
      <c r="B803" s="29" t="s">
        <v>2984</v>
      </c>
      <c r="C803" s="35" t="s">
        <v>2985</v>
      </c>
      <c r="D803" s="28" t="s">
        <v>15</v>
      </c>
      <c r="E803" s="29" t="s">
        <v>2986</v>
      </c>
      <c r="F803" s="31">
        <v>114450</v>
      </c>
      <c r="G803" s="29" t="s">
        <v>2987</v>
      </c>
      <c r="H803" s="29" t="s">
        <v>2674</v>
      </c>
      <c r="I803" s="33"/>
    </row>
    <row r="804" s="3" customFormat="1" ht="40.5" spans="1:177">
      <c r="A804" s="30">
        <f>SUBTOTAL(103,$E$7:E804)*1</f>
        <v>777</v>
      </c>
      <c r="B804" s="29" t="s">
        <v>2988</v>
      </c>
      <c r="C804" s="35" t="s">
        <v>2989</v>
      </c>
      <c r="D804" s="28" t="s">
        <v>15</v>
      </c>
      <c r="E804" s="29" t="s">
        <v>2990</v>
      </c>
      <c r="F804" s="31">
        <v>76500</v>
      </c>
      <c r="G804" s="29" t="s">
        <v>2991</v>
      </c>
      <c r="H804" s="29" t="s">
        <v>2674</v>
      </c>
      <c r="I804" s="33"/>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c r="BT804" s="4"/>
      <c r="BU804" s="4"/>
      <c r="BV804" s="4"/>
      <c r="BW804" s="4"/>
      <c r="BX804" s="4"/>
      <c r="BY804" s="4"/>
      <c r="BZ804" s="4"/>
      <c r="CA804" s="4"/>
      <c r="CB804" s="4"/>
      <c r="CC804" s="4"/>
      <c r="CD804" s="4"/>
      <c r="CE804" s="4"/>
      <c r="CF804" s="4"/>
      <c r="CG804" s="4"/>
      <c r="CH804" s="4"/>
      <c r="CI804" s="4"/>
      <c r="CJ804" s="4"/>
      <c r="CK804" s="4"/>
      <c r="CL804" s="4"/>
      <c r="CM804" s="4"/>
      <c r="CN804" s="4"/>
      <c r="CO804" s="4"/>
      <c r="CP804" s="4"/>
      <c r="CQ804" s="4"/>
      <c r="CR804" s="4"/>
      <c r="CS804" s="4"/>
      <c r="CT804" s="4"/>
      <c r="CU804" s="4"/>
      <c r="CV804" s="4"/>
      <c r="CW804" s="4"/>
      <c r="CX804" s="4"/>
      <c r="CY804" s="4"/>
      <c r="CZ804" s="4"/>
      <c r="DA804" s="4"/>
      <c r="DB804" s="4"/>
      <c r="DC804" s="4"/>
      <c r="DD804" s="4"/>
      <c r="DE804" s="4"/>
      <c r="DF804" s="4"/>
      <c r="DG804" s="4"/>
      <c r="DH804" s="4"/>
      <c r="DI804" s="4"/>
      <c r="DJ804" s="4"/>
      <c r="DK804" s="4"/>
      <c r="DL804" s="4"/>
      <c r="DM804" s="4"/>
      <c r="DN804" s="4"/>
      <c r="DO804" s="4"/>
      <c r="DP804" s="4"/>
      <c r="DQ804" s="4"/>
      <c r="DR804" s="4"/>
      <c r="DS804" s="4"/>
      <c r="DT804" s="4"/>
      <c r="DU804" s="4"/>
      <c r="DV804" s="4"/>
      <c r="DW804" s="4"/>
      <c r="DX804" s="4"/>
      <c r="DY804" s="4"/>
      <c r="DZ804" s="4"/>
      <c r="EA804" s="4"/>
      <c r="EB804" s="4"/>
      <c r="EC804" s="4"/>
      <c r="ED804" s="4"/>
      <c r="EE804" s="4"/>
      <c r="EF804" s="4"/>
      <c r="EG804" s="4"/>
      <c r="EH804" s="4"/>
      <c r="EI804" s="4"/>
      <c r="EJ804" s="4"/>
      <c r="EK804" s="4"/>
      <c r="EL804" s="4"/>
      <c r="EM804" s="4"/>
      <c r="EN804" s="4"/>
      <c r="EO804" s="4"/>
      <c r="EP804" s="4"/>
      <c r="EQ804" s="4"/>
      <c r="ER804" s="4"/>
      <c r="ES804" s="4"/>
      <c r="ET804" s="4"/>
      <c r="EU804" s="4"/>
      <c r="EV804" s="4"/>
      <c r="EW804" s="4"/>
      <c r="EX804" s="4"/>
      <c r="EY804" s="4"/>
      <c r="EZ804" s="4"/>
      <c r="FA804" s="4"/>
      <c r="FB804" s="4"/>
      <c r="FC804" s="4"/>
      <c r="FD804" s="4"/>
      <c r="FE804" s="4"/>
      <c r="FF804" s="4"/>
      <c r="FG804" s="4"/>
      <c r="FH804" s="4"/>
      <c r="FI804" s="4"/>
      <c r="FJ804" s="4"/>
      <c r="FK804" s="4"/>
      <c r="FL804" s="4"/>
      <c r="FM804" s="4"/>
      <c r="FN804" s="4"/>
      <c r="FO804" s="4"/>
      <c r="FP804" s="4"/>
      <c r="FQ804" s="4"/>
      <c r="FR804" s="4"/>
      <c r="FS804" s="4"/>
      <c r="FT804" s="4"/>
      <c r="FU804" s="4"/>
    </row>
    <row r="805" s="4" customFormat="1" ht="44" customHeight="1" spans="1:9">
      <c r="A805" s="30">
        <f>SUBTOTAL(103,$E$7:E805)*1</f>
        <v>778</v>
      </c>
      <c r="B805" s="29" t="s">
        <v>2992</v>
      </c>
      <c r="C805" s="35" t="s">
        <v>2993</v>
      </c>
      <c r="D805" s="28" t="s">
        <v>15</v>
      </c>
      <c r="E805" s="29" t="s">
        <v>2994</v>
      </c>
      <c r="F805" s="31">
        <v>17086.81</v>
      </c>
      <c r="G805" s="29" t="s">
        <v>2995</v>
      </c>
      <c r="H805" s="29" t="s">
        <v>2674</v>
      </c>
      <c r="I805" s="33"/>
    </row>
    <row r="806" s="4" customFormat="1" ht="40.5" spans="1:9">
      <c r="A806" s="30">
        <f>SUBTOTAL(103,$E$7:E806)*1</f>
        <v>779</v>
      </c>
      <c r="B806" s="29" t="s">
        <v>2996</v>
      </c>
      <c r="C806" s="35" t="s">
        <v>2997</v>
      </c>
      <c r="D806" s="28" t="s">
        <v>15</v>
      </c>
      <c r="E806" s="29" t="s">
        <v>2998</v>
      </c>
      <c r="F806" s="31">
        <v>46190</v>
      </c>
      <c r="G806" s="29" t="s">
        <v>2999</v>
      </c>
      <c r="H806" s="29" t="s">
        <v>2674</v>
      </c>
      <c r="I806" s="33"/>
    </row>
    <row r="807" s="4" customFormat="1" ht="58" customHeight="1" spans="1:9">
      <c r="A807" s="30">
        <f>SUBTOTAL(103,$E$7:E807)*1</f>
        <v>780</v>
      </c>
      <c r="B807" s="29" t="s">
        <v>3000</v>
      </c>
      <c r="C807" s="35" t="s">
        <v>3001</v>
      </c>
      <c r="D807" s="28" t="s">
        <v>15</v>
      </c>
      <c r="E807" s="29" t="s">
        <v>3002</v>
      </c>
      <c r="F807" s="31">
        <v>70510</v>
      </c>
      <c r="G807" s="29" t="s">
        <v>3003</v>
      </c>
      <c r="H807" s="29" t="s">
        <v>2674</v>
      </c>
      <c r="I807" s="33"/>
    </row>
    <row r="808" s="4" customFormat="1" ht="84" customHeight="1" spans="1:9">
      <c r="A808" s="30">
        <f>SUBTOTAL(103,$E$7:E808)*1</f>
        <v>781</v>
      </c>
      <c r="B808" s="29" t="s">
        <v>3004</v>
      </c>
      <c r="C808" s="35" t="s">
        <v>3005</v>
      </c>
      <c r="D808" s="28" t="s">
        <v>15</v>
      </c>
      <c r="E808" s="29" t="s">
        <v>3006</v>
      </c>
      <c r="F808" s="31">
        <v>104970.07</v>
      </c>
      <c r="G808" s="29" t="s">
        <v>3007</v>
      </c>
      <c r="H808" s="29" t="s">
        <v>2674</v>
      </c>
      <c r="I808" s="33"/>
    </row>
    <row r="809" s="4" customFormat="1" ht="54" spans="1:9">
      <c r="A809" s="30">
        <f>SUBTOTAL(103,$E$7:E809)*1</f>
        <v>782</v>
      </c>
      <c r="B809" s="29" t="s">
        <v>3008</v>
      </c>
      <c r="C809" s="35" t="s">
        <v>3009</v>
      </c>
      <c r="D809" s="28" t="s">
        <v>15</v>
      </c>
      <c r="E809" s="29" t="s">
        <v>3010</v>
      </c>
      <c r="F809" s="31">
        <v>22490</v>
      </c>
      <c r="G809" s="29" t="s">
        <v>3011</v>
      </c>
      <c r="H809" s="29" t="s">
        <v>2674</v>
      </c>
      <c r="I809" s="33"/>
    </row>
    <row r="810" s="4" customFormat="1" ht="51" customHeight="1" spans="1:9">
      <c r="A810" s="30">
        <f>SUBTOTAL(103,$E$7:E810)*1</f>
        <v>783</v>
      </c>
      <c r="B810" s="29" t="s">
        <v>3012</v>
      </c>
      <c r="C810" s="35" t="s">
        <v>3013</v>
      </c>
      <c r="D810" s="28" t="s">
        <v>15</v>
      </c>
      <c r="E810" s="29" t="s">
        <v>3014</v>
      </c>
      <c r="F810" s="31">
        <v>16172</v>
      </c>
      <c r="G810" s="29" t="s">
        <v>3015</v>
      </c>
      <c r="H810" s="29" t="s">
        <v>2674</v>
      </c>
      <c r="I810" s="33"/>
    </row>
    <row r="811" s="4" customFormat="1" ht="40.5" spans="1:9">
      <c r="A811" s="30">
        <f>SUBTOTAL(103,$E$7:E811)*1</f>
        <v>784</v>
      </c>
      <c r="B811" s="29" t="s">
        <v>3016</v>
      </c>
      <c r="C811" s="35" t="s">
        <v>3017</v>
      </c>
      <c r="D811" s="28" t="s">
        <v>15</v>
      </c>
      <c r="E811" s="29" t="s">
        <v>3018</v>
      </c>
      <c r="F811" s="31">
        <v>86648</v>
      </c>
      <c r="G811" s="29" t="s">
        <v>3019</v>
      </c>
      <c r="H811" s="29" t="s">
        <v>2674</v>
      </c>
      <c r="I811" s="33"/>
    </row>
    <row r="812" s="4" customFormat="1" ht="40.5" spans="1:9">
      <c r="A812" s="30">
        <f>SUBTOTAL(103,$E$7:E812)*1</f>
        <v>785</v>
      </c>
      <c r="B812" s="29" t="s">
        <v>3020</v>
      </c>
      <c r="C812" s="35" t="s">
        <v>3021</v>
      </c>
      <c r="D812" s="28" t="s">
        <v>15</v>
      </c>
      <c r="E812" s="29" t="s">
        <v>3022</v>
      </c>
      <c r="F812" s="31">
        <v>80000</v>
      </c>
      <c r="G812" s="29" t="s">
        <v>3023</v>
      </c>
      <c r="H812" s="29" t="s">
        <v>2674</v>
      </c>
      <c r="I812" s="33"/>
    </row>
    <row r="813" s="4" customFormat="1" ht="70" customHeight="1" spans="1:9">
      <c r="A813" s="30">
        <f>SUBTOTAL(103,$E$7:E813)*1</f>
        <v>786</v>
      </c>
      <c r="B813" s="29" t="s">
        <v>3024</v>
      </c>
      <c r="C813" s="35" t="s">
        <v>3025</v>
      </c>
      <c r="D813" s="28" t="s">
        <v>15</v>
      </c>
      <c r="E813" s="29" t="s">
        <v>3026</v>
      </c>
      <c r="F813" s="31">
        <v>27060</v>
      </c>
      <c r="G813" s="29" t="s">
        <v>3027</v>
      </c>
      <c r="H813" s="29" t="s">
        <v>2674</v>
      </c>
      <c r="I813" s="33"/>
    </row>
    <row r="814" s="4" customFormat="1" ht="40.5" spans="1:9">
      <c r="A814" s="30">
        <f>SUBTOTAL(103,$E$7:E814)*1</f>
        <v>787</v>
      </c>
      <c r="B814" s="29" t="s">
        <v>3028</v>
      </c>
      <c r="C814" s="35" t="s">
        <v>3029</v>
      </c>
      <c r="D814" s="28" t="s">
        <v>15</v>
      </c>
      <c r="E814" s="29" t="s">
        <v>3030</v>
      </c>
      <c r="F814" s="31">
        <v>51300</v>
      </c>
      <c r="G814" s="29" t="s">
        <v>3031</v>
      </c>
      <c r="H814" s="29" t="s">
        <v>2674</v>
      </c>
      <c r="I814" s="33"/>
    </row>
    <row r="815" s="4" customFormat="1" ht="40.5" spans="1:9">
      <c r="A815" s="30">
        <f>SUBTOTAL(103,$E$7:E815)*1</f>
        <v>788</v>
      </c>
      <c r="B815" s="29" t="s">
        <v>3032</v>
      </c>
      <c r="C815" s="35" t="s">
        <v>3033</v>
      </c>
      <c r="D815" s="28" t="s">
        <v>15</v>
      </c>
      <c r="E815" s="29" t="s">
        <v>3034</v>
      </c>
      <c r="F815" s="31">
        <v>80000</v>
      </c>
      <c r="G815" s="29" t="s">
        <v>3035</v>
      </c>
      <c r="H815" s="29" t="s">
        <v>2674</v>
      </c>
      <c r="I815" s="33"/>
    </row>
    <row r="816" s="4" customFormat="1" ht="40.5" spans="1:9">
      <c r="A816" s="30">
        <f>SUBTOTAL(103,$E$7:E816)*1</f>
        <v>789</v>
      </c>
      <c r="B816" s="29" t="s">
        <v>3036</v>
      </c>
      <c r="C816" s="35" t="s">
        <v>3037</v>
      </c>
      <c r="D816" s="28" t="s">
        <v>846</v>
      </c>
      <c r="E816" s="29" t="s">
        <v>3038</v>
      </c>
      <c r="F816" s="31">
        <v>64250</v>
      </c>
      <c r="G816" s="29" t="s">
        <v>3039</v>
      </c>
      <c r="H816" s="29" t="s">
        <v>2674</v>
      </c>
      <c r="I816" s="33"/>
    </row>
    <row r="817" s="4" customFormat="1" ht="40.5" spans="1:9">
      <c r="A817" s="30">
        <f>SUBTOTAL(103,$E$7:E817)*1</f>
        <v>790</v>
      </c>
      <c r="B817" s="29" t="s">
        <v>3040</v>
      </c>
      <c r="C817" s="35" t="s">
        <v>3041</v>
      </c>
      <c r="D817" s="28" t="s">
        <v>846</v>
      </c>
      <c r="E817" s="29" t="s">
        <v>3042</v>
      </c>
      <c r="F817" s="31">
        <v>83874.99</v>
      </c>
      <c r="G817" s="29" t="s">
        <v>3043</v>
      </c>
      <c r="H817" s="29" t="s">
        <v>2674</v>
      </c>
      <c r="I817" s="33"/>
    </row>
    <row r="818" s="4" customFormat="1" ht="40.5" spans="1:9">
      <c r="A818" s="30">
        <f>SUBTOTAL(103,$E$7:E818)*1</f>
        <v>791</v>
      </c>
      <c r="B818" s="29" t="s">
        <v>3044</v>
      </c>
      <c r="C818" s="35" t="s">
        <v>3045</v>
      </c>
      <c r="D818" s="28" t="s">
        <v>846</v>
      </c>
      <c r="E818" s="29" t="s">
        <v>3046</v>
      </c>
      <c r="F818" s="31">
        <v>200000</v>
      </c>
      <c r="G818" s="29" t="s">
        <v>3047</v>
      </c>
      <c r="H818" s="29" t="s">
        <v>2674</v>
      </c>
      <c r="I818" s="33"/>
    </row>
    <row r="819" s="8" customFormat="1" ht="30" customHeight="1" spans="1:9">
      <c r="A819" s="24" t="s">
        <v>3048</v>
      </c>
      <c r="B819" s="26"/>
      <c r="C819" s="27">
        <f>COUNTA(按责任单位分!C820:C917)</f>
        <v>98</v>
      </c>
      <c r="D819" s="24"/>
      <c r="E819" s="26"/>
      <c r="F819" s="25">
        <f>SUM(按责任单位分!F820:F917)</f>
        <v>16857807.11</v>
      </c>
      <c r="G819" s="26"/>
      <c r="H819" s="26"/>
      <c r="I819" s="42"/>
    </row>
    <row r="820" s="4" customFormat="1" ht="40.5" spans="1:9">
      <c r="A820" s="30">
        <f>SUBTOTAL(103,$E$7:E820)*1</f>
        <v>792</v>
      </c>
      <c r="B820" s="29" t="s">
        <v>3049</v>
      </c>
      <c r="C820" s="35" t="s">
        <v>3050</v>
      </c>
      <c r="D820" s="28" t="s">
        <v>79</v>
      </c>
      <c r="E820" s="29" t="s">
        <v>3051</v>
      </c>
      <c r="F820" s="31">
        <v>12000</v>
      </c>
      <c r="G820" s="29" t="s">
        <v>3052</v>
      </c>
      <c r="H820" s="29" t="s">
        <v>3048</v>
      </c>
      <c r="I820" s="33"/>
    </row>
    <row r="821" s="4" customFormat="1" ht="40.5" spans="1:9">
      <c r="A821" s="30">
        <f>SUBTOTAL(103,$E$7:E821)*1</f>
        <v>793</v>
      </c>
      <c r="B821" s="29" t="s">
        <v>3053</v>
      </c>
      <c r="C821" s="35" t="s">
        <v>3054</v>
      </c>
      <c r="D821" s="28" t="s">
        <v>79</v>
      </c>
      <c r="E821" s="29" t="s">
        <v>3055</v>
      </c>
      <c r="F821" s="31">
        <v>35285</v>
      </c>
      <c r="G821" s="29" t="s">
        <v>3056</v>
      </c>
      <c r="H821" s="29" t="s">
        <v>3048</v>
      </c>
      <c r="I821" s="33"/>
    </row>
    <row r="822" s="4" customFormat="1" ht="67.5" spans="1:9">
      <c r="A822" s="30">
        <f>SUBTOTAL(103,$E$7:E822)*1</f>
        <v>794</v>
      </c>
      <c r="B822" s="29" t="s">
        <v>3057</v>
      </c>
      <c r="C822" s="35" t="s">
        <v>3058</v>
      </c>
      <c r="D822" s="28" t="s">
        <v>79</v>
      </c>
      <c r="E822" s="29" t="s">
        <v>3059</v>
      </c>
      <c r="F822" s="31">
        <v>24277.44</v>
      </c>
      <c r="G822" s="29" t="s">
        <v>3056</v>
      </c>
      <c r="H822" s="29" t="s">
        <v>3048</v>
      </c>
      <c r="I822" s="33"/>
    </row>
    <row r="823" s="4" customFormat="1" ht="40.5" spans="1:9">
      <c r="A823" s="30">
        <f>SUBTOTAL(103,$E$7:E823)*1</f>
        <v>795</v>
      </c>
      <c r="B823" s="29" t="s">
        <v>3060</v>
      </c>
      <c r="C823" s="35" t="s">
        <v>3061</v>
      </c>
      <c r="D823" s="28" t="s">
        <v>79</v>
      </c>
      <c r="E823" s="29" t="s">
        <v>3062</v>
      </c>
      <c r="F823" s="31">
        <v>54675.4</v>
      </c>
      <c r="G823" s="29" t="s">
        <v>3056</v>
      </c>
      <c r="H823" s="29" t="s">
        <v>3048</v>
      </c>
      <c r="I823" s="33"/>
    </row>
    <row r="824" s="4" customFormat="1" ht="40.5" spans="1:9">
      <c r="A824" s="30">
        <f>SUBTOTAL(103,$E$7:E824)*1</f>
        <v>796</v>
      </c>
      <c r="B824" s="29" t="s">
        <v>3063</v>
      </c>
      <c r="C824" s="35" t="s">
        <v>3064</v>
      </c>
      <c r="D824" s="28" t="s">
        <v>79</v>
      </c>
      <c r="E824" s="29" t="s">
        <v>3065</v>
      </c>
      <c r="F824" s="31">
        <v>103681.41</v>
      </c>
      <c r="G824" s="29" t="s">
        <v>3066</v>
      </c>
      <c r="H824" s="29" t="s">
        <v>3048</v>
      </c>
      <c r="I824" s="33"/>
    </row>
    <row r="825" s="4" customFormat="1" ht="112" customHeight="1" spans="1:9">
      <c r="A825" s="30">
        <f>SUBTOTAL(103,$E$7:E825)*1</f>
        <v>797</v>
      </c>
      <c r="B825" s="29" t="s">
        <v>3067</v>
      </c>
      <c r="C825" s="35" t="s">
        <v>3068</v>
      </c>
      <c r="D825" s="28" t="s">
        <v>79</v>
      </c>
      <c r="E825" s="29" t="s">
        <v>3069</v>
      </c>
      <c r="F825" s="31">
        <v>42691</v>
      </c>
      <c r="G825" s="29" t="s">
        <v>3070</v>
      </c>
      <c r="H825" s="29" t="s">
        <v>3048</v>
      </c>
      <c r="I825" s="33"/>
    </row>
    <row r="826" s="4" customFormat="1" ht="55" customHeight="1" spans="1:9">
      <c r="A826" s="30">
        <f>SUBTOTAL(103,$E$7:E826)*1</f>
        <v>798</v>
      </c>
      <c r="B826" s="29" t="s">
        <v>3071</v>
      </c>
      <c r="C826" s="35" t="s">
        <v>3072</v>
      </c>
      <c r="D826" s="28" t="s">
        <v>79</v>
      </c>
      <c r="E826" s="29" t="s">
        <v>3073</v>
      </c>
      <c r="F826" s="31">
        <v>200000</v>
      </c>
      <c r="G826" s="29" t="s">
        <v>3074</v>
      </c>
      <c r="H826" s="29" t="s">
        <v>3048</v>
      </c>
      <c r="I826" s="33"/>
    </row>
    <row r="827" s="4" customFormat="1" ht="40.5" spans="1:9">
      <c r="A827" s="30">
        <f>SUBTOTAL(103,$E$7:E827)*1</f>
        <v>799</v>
      </c>
      <c r="B827" s="29" t="s">
        <v>3075</v>
      </c>
      <c r="C827" s="35" t="s">
        <v>3076</v>
      </c>
      <c r="D827" s="28" t="s">
        <v>79</v>
      </c>
      <c r="E827" s="29" t="s">
        <v>3077</v>
      </c>
      <c r="F827" s="31">
        <v>12000</v>
      </c>
      <c r="G827" s="29" t="s">
        <v>3078</v>
      </c>
      <c r="H827" s="29" t="s">
        <v>3048</v>
      </c>
      <c r="I827" s="33"/>
    </row>
    <row r="828" s="4" customFormat="1" ht="40.5" spans="1:9">
      <c r="A828" s="30">
        <f>SUBTOTAL(103,$E$7:E828)*1</f>
        <v>800</v>
      </c>
      <c r="B828" s="29" t="s">
        <v>3079</v>
      </c>
      <c r="C828" s="35" t="s">
        <v>3080</v>
      </c>
      <c r="D828" s="28" t="s">
        <v>79</v>
      </c>
      <c r="E828" s="29" t="s">
        <v>3081</v>
      </c>
      <c r="F828" s="31">
        <v>45000</v>
      </c>
      <c r="G828" s="29" t="s">
        <v>3082</v>
      </c>
      <c r="H828" s="29" t="s">
        <v>3048</v>
      </c>
      <c r="I828" s="33"/>
    </row>
    <row r="829" s="4" customFormat="1" ht="54" spans="1:9">
      <c r="A829" s="30">
        <f>SUBTOTAL(103,$E$7:E829)*1</f>
        <v>801</v>
      </c>
      <c r="B829" s="29" t="s">
        <v>3083</v>
      </c>
      <c r="C829" s="35" t="s">
        <v>3084</v>
      </c>
      <c r="D829" s="28" t="s">
        <v>79</v>
      </c>
      <c r="E829" s="29" t="s">
        <v>3085</v>
      </c>
      <c r="F829" s="31">
        <v>42807.82</v>
      </c>
      <c r="G829" s="29" t="s">
        <v>3086</v>
      </c>
      <c r="H829" s="29" t="s">
        <v>3048</v>
      </c>
      <c r="I829" s="33"/>
    </row>
    <row r="830" s="4" customFormat="1" ht="54" spans="1:9">
      <c r="A830" s="30">
        <f>SUBTOTAL(103,$E$7:E830)*1</f>
        <v>802</v>
      </c>
      <c r="B830" s="29" t="s">
        <v>3087</v>
      </c>
      <c r="C830" s="35" t="s">
        <v>3088</v>
      </c>
      <c r="D830" s="28" t="s">
        <v>79</v>
      </c>
      <c r="E830" s="29" t="s">
        <v>3089</v>
      </c>
      <c r="F830" s="31">
        <v>23100</v>
      </c>
      <c r="G830" s="29" t="s">
        <v>3090</v>
      </c>
      <c r="H830" s="29" t="s">
        <v>3048</v>
      </c>
      <c r="I830" s="33"/>
    </row>
    <row r="831" s="4" customFormat="1" ht="83" customHeight="1" spans="1:9">
      <c r="A831" s="30">
        <f>SUBTOTAL(103,$E$7:E831)*1</f>
        <v>803</v>
      </c>
      <c r="B831" s="29" t="s">
        <v>3091</v>
      </c>
      <c r="C831" s="35" t="s">
        <v>3092</v>
      </c>
      <c r="D831" s="28" t="s">
        <v>79</v>
      </c>
      <c r="E831" s="29" t="s">
        <v>3093</v>
      </c>
      <c r="F831" s="31">
        <v>69828</v>
      </c>
      <c r="G831" s="29" t="s">
        <v>3094</v>
      </c>
      <c r="H831" s="29" t="s">
        <v>3048</v>
      </c>
      <c r="I831" s="33"/>
    </row>
    <row r="832" s="4" customFormat="1" ht="80" customHeight="1" spans="1:9">
      <c r="A832" s="30">
        <f>SUBTOTAL(103,$E$7:E832)*1</f>
        <v>804</v>
      </c>
      <c r="B832" s="29" t="s">
        <v>3095</v>
      </c>
      <c r="C832" s="35" t="s">
        <v>3096</v>
      </c>
      <c r="D832" s="28" t="s">
        <v>79</v>
      </c>
      <c r="E832" s="29" t="s">
        <v>3097</v>
      </c>
      <c r="F832" s="31">
        <v>527800</v>
      </c>
      <c r="G832" s="29" t="s">
        <v>3098</v>
      </c>
      <c r="H832" s="29" t="s">
        <v>3048</v>
      </c>
      <c r="I832" s="33"/>
    </row>
    <row r="833" s="4" customFormat="1" ht="75" customHeight="1" spans="1:9">
      <c r="A833" s="30">
        <f>SUBTOTAL(103,$E$7:E833)*1</f>
        <v>805</v>
      </c>
      <c r="B833" s="29" t="s">
        <v>3099</v>
      </c>
      <c r="C833" s="35" t="s">
        <v>3100</v>
      </c>
      <c r="D833" s="28" t="s">
        <v>79</v>
      </c>
      <c r="E833" s="29" t="s">
        <v>3101</v>
      </c>
      <c r="F833" s="31">
        <v>24534</v>
      </c>
      <c r="G833" s="29" t="s">
        <v>3102</v>
      </c>
      <c r="H833" s="29" t="s">
        <v>3048</v>
      </c>
      <c r="I833" s="33"/>
    </row>
    <row r="834" s="4" customFormat="1" ht="75" customHeight="1" spans="1:9">
      <c r="A834" s="30">
        <f>SUBTOTAL(103,$E$7:E834)*1</f>
        <v>806</v>
      </c>
      <c r="B834" s="29" t="s">
        <v>3103</v>
      </c>
      <c r="C834" s="35" t="s">
        <v>3104</v>
      </c>
      <c r="D834" s="28" t="s">
        <v>79</v>
      </c>
      <c r="E834" s="29" t="s">
        <v>3105</v>
      </c>
      <c r="F834" s="31">
        <v>68274</v>
      </c>
      <c r="G834" s="29" t="s">
        <v>3106</v>
      </c>
      <c r="H834" s="29" t="s">
        <v>3048</v>
      </c>
      <c r="I834" s="33"/>
    </row>
    <row r="835" s="4" customFormat="1" ht="75" customHeight="1" spans="1:9">
      <c r="A835" s="30">
        <f>SUBTOTAL(103,$E$7:E835)*1</f>
        <v>807</v>
      </c>
      <c r="B835" s="29" t="s">
        <v>3107</v>
      </c>
      <c r="C835" s="35" t="s">
        <v>3108</v>
      </c>
      <c r="D835" s="28" t="s">
        <v>79</v>
      </c>
      <c r="E835" s="29" t="s">
        <v>3109</v>
      </c>
      <c r="F835" s="31">
        <v>38698</v>
      </c>
      <c r="G835" s="29" t="s">
        <v>3110</v>
      </c>
      <c r="H835" s="29" t="s">
        <v>3048</v>
      </c>
      <c r="I835" s="33"/>
    </row>
    <row r="836" s="4" customFormat="1" ht="41" customHeight="1" spans="1:9">
      <c r="A836" s="30">
        <f>SUBTOTAL(103,$E$7:E836)*1</f>
        <v>808</v>
      </c>
      <c r="B836" s="29" t="s">
        <v>3111</v>
      </c>
      <c r="C836" s="35" t="s">
        <v>3112</v>
      </c>
      <c r="D836" s="28" t="s">
        <v>79</v>
      </c>
      <c r="E836" s="29" t="s">
        <v>3113</v>
      </c>
      <c r="F836" s="31">
        <v>192360</v>
      </c>
      <c r="G836" s="29" t="s">
        <v>3114</v>
      </c>
      <c r="H836" s="29" t="s">
        <v>3048</v>
      </c>
      <c r="I836" s="33"/>
    </row>
    <row r="837" s="4" customFormat="1" ht="62" customHeight="1" spans="1:9">
      <c r="A837" s="30">
        <f>SUBTOTAL(103,$E$7:E837)*1</f>
        <v>809</v>
      </c>
      <c r="B837" s="29" t="s">
        <v>3115</v>
      </c>
      <c r="C837" s="35" t="s">
        <v>3116</v>
      </c>
      <c r="D837" s="28" t="s">
        <v>79</v>
      </c>
      <c r="E837" s="29" t="s">
        <v>3117</v>
      </c>
      <c r="F837" s="31">
        <v>57948</v>
      </c>
      <c r="G837" s="29" t="s">
        <v>3118</v>
      </c>
      <c r="H837" s="29" t="s">
        <v>3048</v>
      </c>
      <c r="I837" s="33"/>
    </row>
    <row r="838" s="4" customFormat="1" ht="101" customHeight="1" spans="1:9">
      <c r="A838" s="30">
        <f>SUBTOTAL(103,$E$7:E838)*1</f>
        <v>810</v>
      </c>
      <c r="B838" s="29" t="s">
        <v>3119</v>
      </c>
      <c r="C838" s="35" t="s">
        <v>3120</v>
      </c>
      <c r="D838" s="28" t="s">
        <v>79</v>
      </c>
      <c r="E838" s="29" t="s">
        <v>3121</v>
      </c>
      <c r="F838" s="31">
        <v>74915</v>
      </c>
      <c r="G838" s="29" t="s">
        <v>3122</v>
      </c>
      <c r="H838" s="29" t="s">
        <v>3048</v>
      </c>
      <c r="I838" s="33"/>
    </row>
    <row r="839" s="4" customFormat="1" ht="88" customHeight="1" spans="1:9">
      <c r="A839" s="30">
        <f>SUBTOTAL(103,$E$7:E839)*1</f>
        <v>811</v>
      </c>
      <c r="B839" s="29" t="s">
        <v>3123</v>
      </c>
      <c r="C839" s="35" t="s">
        <v>3124</v>
      </c>
      <c r="D839" s="28" t="s">
        <v>79</v>
      </c>
      <c r="E839" s="29" t="s">
        <v>3125</v>
      </c>
      <c r="F839" s="31">
        <v>18276</v>
      </c>
      <c r="G839" s="29" t="s">
        <v>3122</v>
      </c>
      <c r="H839" s="29" t="s">
        <v>3048</v>
      </c>
      <c r="I839" s="33"/>
    </row>
    <row r="840" s="4" customFormat="1" ht="88" customHeight="1" spans="1:9">
      <c r="A840" s="30">
        <f>SUBTOTAL(103,$E$7:E840)*1</f>
        <v>812</v>
      </c>
      <c r="B840" s="29" t="s">
        <v>3126</v>
      </c>
      <c r="C840" s="35" t="s">
        <v>3127</v>
      </c>
      <c r="D840" s="28" t="s">
        <v>79</v>
      </c>
      <c r="E840" s="29" t="s">
        <v>3128</v>
      </c>
      <c r="F840" s="31">
        <v>113597.27</v>
      </c>
      <c r="G840" s="29" t="s">
        <v>3129</v>
      </c>
      <c r="H840" s="29" t="s">
        <v>3048</v>
      </c>
      <c r="I840" s="33"/>
    </row>
    <row r="841" s="4" customFormat="1" ht="98" customHeight="1" spans="1:9">
      <c r="A841" s="30">
        <f>SUBTOTAL(103,$E$7:E841)*1</f>
        <v>813</v>
      </c>
      <c r="B841" s="29" t="s">
        <v>3130</v>
      </c>
      <c r="C841" s="35" t="s">
        <v>3131</v>
      </c>
      <c r="D841" s="28" t="s">
        <v>79</v>
      </c>
      <c r="E841" s="29" t="s">
        <v>3132</v>
      </c>
      <c r="F841" s="31">
        <v>17719</v>
      </c>
      <c r="G841" s="29" t="s">
        <v>3133</v>
      </c>
      <c r="H841" s="29" t="s">
        <v>3048</v>
      </c>
      <c r="I841" s="33"/>
    </row>
    <row r="842" s="4" customFormat="1" ht="54" spans="1:9">
      <c r="A842" s="30">
        <f>SUBTOTAL(103,$E$7:E842)*1</f>
        <v>814</v>
      </c>
      <c r="B842" s="29" t="s">
        <v>3134</v>
      </c>
      <c r="C842" s="35" t="s">
        <v>3135</v>
      </c>
      <c r="D842" s="28" t="s">
        <v>79</v>
      </c>
      <c r="E842" s="29" t="s">
        <v>3136</v>
      </c>
      <c r="F842" s="31">
        <v>41305</v>
      </c>
      <c r="G842" s="29" t="s">
        <v>3133</v>
      </c>
      <c r="H842" s="29" t="s">
        <v>3048</v>
      </c>
      <c r="I842" s="33"/>
    </row>
    <row r="843" s="4" customFormat="1" ht="54" spans="1:9">
      <c r="A843" s="30">
        <f>SUBTOTAL(103,$E$7:E843)*1</f>
        <v>815</v>
      </c>
      <c r="B843" s="29" t="s">
        <v>3137</v>
      </c>
      <c r="C843" s="35" t="s">
        <v>3138</v>
      </c>
      <c r="D843" s="28" t="s">
        <v>79</v>
      </c>
      <c r="E843" s="29" t="s">
        <v>3139</v>
      </c>
      <c r="F843" s="31">
        <v>133591.3</v>
      </c>
      <c r="G843" s="29" t="s">
        <v>3133</v>
      </c>
      <c r="H843" s="29" t="s">
        <v>3048</v>
      </c>
      <c r="I843" s="33"/>
    </row>
    <row r="844" s="4" customFormat="1" ht="54" spans="1:9">
      <c r="A844" s="30">
        <f>SUBTOTAL(103,$E$7:E844)*1</f>
        <v>816</v>
      </c>
      <c r="B844" s="29" t="s">
        <v>3140</v>
      </c>
      <c r="C844" s="35" t="s">
        <v>3141</v>
      </c>
      <c r="D844" s="28" t="s">
        <v>79</v>
      </c>
      <c r="E844" s="29" t="s">
        <v>3142</v>
      </c>
      <c r="F844" s="31">
        <v>144238</v>
      </c>
      <c r="G844" s="29" t="s">
        <v>3133</v>
      </c>
      <c r="H844" s="29" t="s">
        <v>3048</v>
      </c>
      <c r="I844" s="33"/>
    </row>
    <row r="845" s="4" customFormat="1" ht="68" customHeight="1" spans="1:9">
      <c r="A845" s="30">
        <f>SUBTOTAL(103,$E$7:E845)*1</f>
        <v>817</v>
      </c>
      <c r="B845" s="29" t="s">
        <v>3143</v>
      </c>
      <c r="C845" s="35" t="s">
        <v>3144</v>
      </c>
      <c r="D845" s="28" t="s">
        <v>79</v>
      </c>
      <c r="E845" s="29" t="s">
        <v>3145</v>
      </c>
      <c r="F845" s="31">
        <v>117596.41</v>
      </c>
      <c r="G845" s="29" t="s">
        <v>3146</v>
      </c>
      <c r="H845" s="29" t="s">
        <v>3048</v>
      </c>
      <c r="I845" s="33"/>
    </row>
    <row r="846" s="4" customFormat="1" ht="84" customHeight="1" spans="1:9">
      <c r="A846" s="30">
        <f>SUBTOTAL(103,$E$7:E846)*1</f>
        <v>818</v>
      </c>
      <c r="B846" s="29" t="s">
        <v>3147</v>
      </c>
      <c r="C846" s="35" t="s">
        <v>3148</v>
      </c>
      <c r="D846" s="28" t="s">
        <v>79</v>
      </c>
      <c r="E846" s="29" t="s">
        <v>3149</v>
      </c>
      <c r="F846" s="31">
        <v>97082</v>
      </c>
      <c r="G846" s="29" t="s">
        <v>3150</v>
      </c>
      <c r="H846" s="29" t="s">
        <v>3048</v>
      </c>
      <c r="I846" s="33"/>
    </row>
    <row r="847" s="4" customFormat="1" ht="87" customHeight="1" spans="1:9">
      <c r="A847" s="30">
        <f>SUBTOTAL(103,$E$7:E847)*1</f>
        <v>819</v>
      </c>
      <c r="B847" s="29" t="s">
        <v>3151</v>
      </c>
      <c r="C847" s="35" t="s">
        <v>3152</v>
      </c>
      <c r="D847" s="28" t="s">
        <v>79</v>
      </c>
      <c r="E847" s="29" t="s">
        <v>3153</v>
      </c>
      <c r="F847" s="31">
        <v>67433</v>
      </c>
      <c r="G847" s="29" t="s">
        <v>3154</v>
      </c>
      <c r="H847" s="29" t="s">
        <v>3048</v>
      </c>
      <c r="I847" s="33"/>
    </row>
    <row r="848" s="9" customFormat="1" ht="40.5" spans="1:9">
      <c r="A848" s="30">
        <f>SUBTOTAL(103,$E$7:E848)*1</f>
        <v>820</v>
      </c>
      <c r="B848" s="29" t="s">
        <v>3155</v>
      </c>
      <c r="C848" s="35" t="s">
        <v>3156</v>
      </c>
      <c r="D848" s="28" t="s">
        <v>79</v>
      </c>
      <c r="E848" s="29" t="s">
        <v>3157</v>
      </c>
      <c r="F848" s="31">
        <v>204094</v>
      </c>
      <c r="G848" s="29" t="s">
        <v>3158</v>
      </c>
      <c r="H848" s="29" t="s">
        <v>3048</v>
      </c>
      <c r="I848" s="33"/>
    </row>
    <row r="849" s="4" customFormat="1" ht="67" customHeight="1" spans="1:9">
      <c r="A849" s="30">
        <f>SUBTOTAL(103,$E$7:E849)*1</f>
        <v>821</v>
      </c>
      <c r="B849" s="29" t="s">
        <v>3159</v>
      </c>
      <c r="C849" s="35" t="s">
        <v>3160</v>
      </c>
      <c r="D849" s="28" t="s">
        <v>79</v>
      </c>
      <c r="E849" s="29" t="s">
        <v>3161</v>
      </c>
      <c r="F849" s="31">
        <v>25013.22</v>
      </c>
      <c r="G849" s="29" t="s">
        <v>3162</v>
      </c>
      <c r="H849" s="29" t="s">
        <v>3048</v>
      </c>
      <c r="I849" s="33"/>
    </row>
    <row r="850" s="4" customFormat="1" ht="79" customHeight="1" spans="1:9">
      <c r="A850" s="30">
        <f>SUBTOTAL(103,$E$7:E850)*1</f>
        <v>822</v>
      </c>
      <c r="B850" s="29" t="s">
        <v>3163</v>
      </c>
      <c r="C850" s="35" t="s">
        <v>3164</v>
      </c>
      <c r="D850" s="28" t="s">
        <v>79</v>
      </c>
      <c r="E850" s="29" t="s">
        <v>3165</v>
      </c>
      <c r="F850" s="31">
        <v>447796</v>
      </c>
      <c r="G850" s="29" t="s">
        <v>3166</v>
      </c>
      <c r="H850" s="29" t="s">
        <v>3048</v>
      </c>
      <c r="I850" s="33"/>
    </row>
    <row r="851" s="4" customFormat="1" ht="59" customHeight="1" spans="1:9">
      <c r="A851" s="30">
        <f>SUBTOTAL(103,$E$7:E851)*1</f>
        <v>823</v>
      </c>
      <c r="B851" s="29" t="s">
        <v>3167</v>
      </c>
      <c r="C851" s="35" t="s">
        <v>3168</v>
      </c>
      <c r="D851" s="28" t="s">
        <v>299</v>
      </c>
      <c r="E851" s="29" t="s">
        <v>3169</v>
      </c>
      <c r="F851" s="31">
        <v>80000</v>
      </c>
      <c r="G851" s="29" t="s">
        <v>3170</v>
      </c>
      <c r="H851" s="29" t="s">
        <v>3048</v>
      </c>
      <c r="I851" s="33"/>
    </row>
    <row r="852" s="4" customFormat="1" ht="40.5" spans="1:9">
      <c r="A852" s="30">
        <f>SUBTOTAL(103,$E$7:E852)*1</f>
        <v>824</v>
      </c>
      <c r="B852" s="29" t="s">
        <v>3171</v>
      </c>
      <c r="C852" s="35" t="s">
        <v>3172</v>
      </c>
      <c r="D852" s="28" t="s">
        <v>299</v>
      </c>
      <c r="E852" s="29" t="s">
        <v>3173</v>
      </c>
      <c r="F852" s="31">
        <v>50952</v>
      </c>
      <c r="G852" s="29" t="s">
        <v>3174</v>
      </c>
      <c r="H852" s="29" t="s">
        <v>3048</v>
      </c>
      <c r="I852" s="33"/>
    </row>
    <row r="853" s="4" customFormat="1" ht="90" customHeight="1" spans="1:9">
      <c r="A853" s="30">
        <f>SUBTOTAL(103,$E$7:E853)*1</f>
        <v>825</v>
      </c>
      <c r="B853" s="29" t="s">
        <v>3175</v>
      </c>
      <c r="C853" s="35" t="s">
        <v>3176</v>
      </c>
      <c r="D853" s="28" t="s">
        <v>299</v>
      </c>
      <c r="E853" s="29" t="s">
        <v>3177</v>
      </c>
      <c r="F853" s="31">
        <v>630785</v>
      </c>
      <c r="G853" s="29" t="s">
        <v>3178</v>
      </c>
      <c r="H853" s="29" t="s">
        <v>3048</v>
      </c>
      <c r="I853" s="33"/>
    </row>
    <row r="854" s="4" customFormat="1" ht="67" customHeight="1" spans="1:9">
      <c r="A854" s="30">
        <f>SUBTOTAL(103,$E$7:E854)*1</f>
        <v>826</v>
      </c>
      <c r="B854" s="29" t="s">
        <v>3179</v>
      </c>
      <c r="C854" s="35" t="s">
        <v>3180</v>
      </c>
      <c r="D854" s="28" t="s">
        <v>299</v>
      </c>
      <c r="E854" s="29" t="s">
        <v>3181</v>
      </c>
      <c r="F854" s="31">
        <v>180000</v>
      </c>
      <c r="G854" s="29" t="s">
        <v>3182</v>
      </c>
      <c r="H854" s="29" t="s">
        <v>3048</v>
      </c>
      <c r="I854" s="33"/>
    </row>
    <row r="855" s="4" customFormat="1" ht="40.5" spans="1:9">
      <c r="A855" s="30">
        <f>SUBTOTAL(103,$E$7:E855)*1</f>
        <v>827</v>
      </c>
      <c r="B855" s="29" t="s">
        <v>3183</v>
      </c>
      <c r="C855" s="35" t="s">
        <v>3184</v>
      </c>
      <c r="D855" s="28" t="s">
        <v>299</v>
      </c>
      <c r="E855" s="29" t="s">
        <v>3185</v>
      </c>
      <c r="F855" s="31">
        <v>1220000</v>
      </c>
      <c r="G855" s="29" t="s">
        <v>3186</v>
      </c>
      <c r="H855" s="29" t="s">
        <v>3048</v>
      </c>
      <c r="I855" s="33"/>
    </row>
    <row r="856" s="4" customFormat="1" ht="54" spans="1:9">
      <c r="A856" s="30">
        <f>SUBTOTAL(103,$E$7:E856)*1</f>
        <v>828</v>
      </c>
      <c r="B856" s="29" t="s">
        <v>3187</v>
      </c>
      <c r="C856" s="35" t="s">
        <v>3188</v>
      </c>
      <c r="D856" s="28" t="s">
        <v>299</v>
      </c>
      <c r="E856" s="29" t="s">
        <v>3189</v>
      </c>
      <c r="F856" s="31">
        <v>440000</v>
      </c>
      <c r="G856" s="29" t="s">
        <v>3190</v>
      </c>
      <c r="H856" s="29" t="s">
        <v>3048</v>
      </c>
      <c r="I856" s="33"/>
    </row>
    <row r="857" s="4" customFormat="1" ht="40.5" spans="1:9">
      <c r="A857" s="30">
        <f>SUBTOTAL(103,$E$7:E857)*1</f>
        <v>829</v>
      </c>
      <c r="B857" s="29" t="s">
        <v>3191</v>
      </c>
      <c r="C857" s="35" t="s">
        <v>3192</v>
      </c>
      <c r="D857" s="28" t="s">
        <v>299</v>
      </c>
      <c r="E857" s="29" t="s">
        <v>3193</v>
      </c>
      <c r="F857" s="31">
        <v>30000</v>
      </c>
      <c r="G857" s="29" t="s">
        <v>3194</v>
      </c>
      <c r="H857" s="29" t="s">
        <v>3048</v>
      </c>
      <c r="I857" s="33"/>
    </row>
    <row r="858" s="4" customFormat="1" ht="113" customHeight="1" spans="1:9">
      <c r="A858" s="30">
        <f>SUBTOTAL(103,$E$7:E858)*1</f>
        <v>830</v>
      </c>
      <c r="B858" s="29" t="s">
        <v>3195</v>
      </c>
      <c r="C858" s="35" t="s">
        <v>3196</v>
      </c>
      <c r="D858" s="28" t="s">
        <v>299</v>
      </c>
      <c r="E858" s="29" t="s">
        <v>3197</v>
      </c>
      <c r="F858" s="31">
        <v>136000</v>
      </c>
      <c r="G858" s="29" t="s">
        <v>3198</v>
      </c>
      <c r="H858" s="29" t="s">
        <v>3048</v>
      </c>
      <c r="I858" s="33"/>
    </row>
    <row r="859" s="4" customFormat="1" ht="72" customHeight="1" spans="1:9">
      <c r="A859" s="30">
        <f>SUBTOTAL(103,$E$7:E859)*1</f>
        <v>831</v>
      </c>
      <c r="B859" s="29" t="s">
        <v>3199</v>
      </c>
      <c r="C859" s="35" t="s">
        <v>3200</v>
      </c>
      <c r="D859" s="28" t="s">
        <v>299</v>
      </c>
      <c r="E859" s="29" t="s">
        <v>3201</v>
      </c>
      <c r="F859" s="31">
        <v>135000</v>
      </c>
      <c r="G859" s="29" t="s">
        <v>3202</v>
      </c>
      <c r="H859" s="29" t="s">
        <v>3048</v>
      </c>
      <c r="I859" s="33"/>
    </row>
    <row r="860" s="4" customFormat="1" ht="60" customHeight="1" spans="1:9">
      <c r="A860" s="30">
        <f>SUBTOTAL(103,$E$7:E860)*1</f>
        <v>832</v>
      </c>
      <c r="B860" s="29" t="s">
        <v>3203</v>
      </c>
      <c r="C860" s="35" t="s">
        <v>3204</v>
      </c>
      <c r="D860" s="28" t="s">
        <v>299</v>
      </c>
      <c r="E860" s="29" t="s">
        <v>3205</v>
      </c>
      <c r="F860" s="31">
        <v>103000</v>
      </c>
      <c r="G860" s="29" t="s">
        <v>3206</v>
      </c>
      <c r="H860" s="29" t="s">
        <v>3048</v>
      </c>
      <c r="I860" s="33"/>
    </row>
    <row r="861" s="4" customFormat="1" ht="82" customHeight="1" spans="1:9">
      <c r="A861" s="30">
        <f>SUBTOTAL(103,$E$7:E861)*1</f>
        <v>833</v>
      </c>
      <c r="B861" s="29" t="s">
        <v>3207</v>
      </c>
      <c r="C861" s="35" t="s">
        <v>3208</v>
      </c>
      <c r="D861" s="28" t="s">
        <v>299</v>
      </c>
      <c r="E861" s="29" t="s">
        <v>3209</v>
      </c>
      <c r="F861" s="31">
        <v>100000</v>
      </c>
      <c r="G861" s="29" t="s">
        <v>3210</v>
      </c>
      <c r="H861" s="29" t="s">
        <v>3048</v>
      </c>
      <c r="I861" s="33"/>
    </row>
    <row r="862" s="4" customFormat="1" ht="40.5" spans="1:9">
      <c r="A862" s="30">
        <f>SUBTOTAL(103,$E$7:E862)*1</f>
        <v>834</v>
      </c>
      <c r="B862" s="29" t="s">
        <v>3211</v>
      </c>
      <c r="C862" s="35" t="s">
        <v>3212</v>
      </c>
      <c r="D862" s="28" t="s">
        <v>299</v>
      </c>
      <c r="E862" s="29" t="s">
        <v>3213</v>
      </c>
      <c r="F862" s="31">
        <v>114296.6</v>
      </c>
      <c r="G862" s="29" t="s">
        <v>3214</v>
      </c>
      <c r="H862" s="29" t="s">
        <v>3048</v>
      </c>
      <c r="I862" s="33"/>
    </row>
    <row r="863" s="4" customFormat="1" ht="40.5" spans="1:9">
      <c r="A863" s="30">
        <f>SUBTOTAL(103,$E$7:E863)*1</f>
        <v>835</v>
      </c>
      <c r="B863" s="29" t="s">
        <v>3215</v>
      </c>
      <c r="C863" s="35" t="s">
        <v>3216</v>
      </c>
      <c r="D863" s="28" t="s">
        <v>299</v>
      </c>
      <c r="E863" s="29" t="s">
        <v>3217</v>
      </c>
      <c r="F863" s="31">
        <v>35000</v>
      </c>
      <c r="G863" s="29" t="s">
        <v>3218</v>
      </c>
      <c r="H863" s="29" t="s">
        <v>3048</v>
      </c>
      <c r="I863" s="33"/>
    </row>
    <row r="864" s="4" customFormat="1" ht="40.5" spans="1:9">
      <c r="A864" s="30">
        <f>SUBTOTAL(103,$E$7:E864)*1</f>
        <v>836</v>
      </c>
      <c r="B864" s="29" t="s">
        <v>3219</v>
      </c>
      <c r="C864" s="35" t="s">
        <v>3220</v>
      </c>
      <c r="D864" s="28" t="s">
        <v>299</v>
      </c>
      <c r="E864" s="29" t="s">
        <v>3221</v>
      </c>
      <c r="F864" s="31">
        <v>57287.41</v>
      </c>
      <c r="G864" s="34" t="s">
        <v>3222</v>
      </c>
      <c r="H864" s="34" t="s">
        <v>3048</v>
      </c>
      <c r="I864" s="33"/>
    </row>
    <row r="865" s="4" customFormat="1" ht="67.5" spans="1:9">
      <c r="A865" s="30">
        <f>SUBTOTAL(103,$E$7:E865)*1</f>
        <v>837</v>
      </c>
      <c r="B865" s="29" t="s">
        <v>3223</v>
      </c>
      <c r="C865" s="35" t="s">
        <v>3224</v>
      </c>
      <c r="D865" s="28" t="s">
        <v>299</v>
      </c>
      <c r="E865" s="29" t="s">
        <v>3225</v>
      </c>
      <c r="F865" s="31">
        <v>75000</v>
      </c>
      <c r="G865" s="29" t="s">
        <v>3226</v>
      </c>
      <c r="H865" s="29" t="s">
        <v>3048</v>
      </c>
      <c r="I865" s="33"/>
    </row>
    <row r="866" s="4" customFormat="1" ht="40.5" spans="1:9">
      <c r="A866" s="30">
        <f>SUBTOTAL(103,$E$7:E866)*1</f>
        <v>838</v>
      </c>
      <c r="B866" s="29" t="s">
        <v>3227</v>
      </c>
      <c r="C866" s="35" t="s">
        <v>3228</v>
      </c>
      <c r="D866" s="28" t="s">
        <v>299</v>
      </c>
      <c r="E866" s="29" t="s">
        <v>3229</v>
      </c>
      <c r="F866" s="31">
        <v>100000</v>
      </c>
      <c r="G866" s="29" t="s">
        <v>3230</v>
      </c>
      <c r="H866" s="29" t="s">
        <v>3048</v>
      </c>
      <c r="I866" s="33"/>
    </row>
    <row r="867" s="4" customFormat="1" ht="40.5" spans="1:9">
      <c r="A867" s="30">
        <f>SUBTOTAL(103,$E$7:E867)*1</f>
        <v>839</v>
      </c>
      <c r="B867" s="29" t="s">
        <v>3231</v>
      </c>
      <c r="C867" s="35" t="s">
        <v>3232</v>
      </c>
      <c r="D867" s="28" t="s">
        <v>299</v>
      </c>
      <c r="E867" s="29" t="s">
        <v>3233</v>
      </c>
      <c r="F867" s="31">
        <v>15000</v>
      </c>
      <c r="G867" s="29" t="s">
        <v>3234</v>
      </c>
      <c r="H867" s="29" t="s">
        <v>3048</v>
      </c>
      <c r="I867" s="33"/>
    </row>
    <row r="868" s="4" customFormat="1" ht="40.5" spans="1:9">
      <c r="A868" s="30">
        <f>SUBTOTAL(103,$E$7:E868)*1</f>
        <v>840</v>
      </c>
      <c r="B868" s="29" t="s">
        <v>3235</v>
      </c>
      <c r="C868" s="35" t="s">
        <v>3236</v>
      </c>
      <c r="D868" s="28" t="s">
        <v>299</v>
      </c>
      <c r="E868" s="29" t="s">
        <v>3237</v>
      </c>
      <c r="F868" s="31">
        <v>1500000</v>
      </c>
      <c r="G868" s="29" t="s">
        <v>3238</v>
      </c>
      <c r="H868" s="29" t="s">
        <v>3048</v>
      </c>
      <c r="I868" s="33"/>
    </row>
    <row r="869" s="4" customFormat="1" ht="71" customHeight="1" spans="1:9">
      <c r="A869" s="30">
        <f>SUBTOTAL(103,$E$7:E869)*1</f>
        <v>841</v>
      </c>
      <c r="B869" s="29" t="s">
        <v>3239</v>
      </c>
      <c r="C869" s="35" t="s">
        <v>3240</v>
      </c>
      <c r="D869" s="28" t="s">
        <v>299</v>
      </c>
      <c r="E869" s="29" t="s">
        <v>3241</v>
      </c>
      <c r="F869" s="31">
        <v>160125.28</v>
      </c>
      <c r="G869" s="29" t="s">
        <v>3086</v>
      </c>
      <c r="H869" s="29" t="s">
        <v>3048</v>
      </c>
      <c r="I869" s="33"/>
    </row>
    <row r="870" s="4" customFormat="1" ht="54" spans="1:9">
      <c r="A870" s="30">
        <f>SUBTOTAL(103,$E$7:E870)*1</f>
        <v>842</v>
      </c>
      <c r="B870" s="29" t="s">
        <v>3242</v>
      </c>
      <c r="C870" s="35" t="s">
        <v>3243</v>
      </c>
      <c r="D870" s="28" t="s">
        <v>299</v>
      </c>
      <c r="E870" s="29" t="s">
        <v>3244</v>
      </c>
      <c r="F870" s="31">
        <v>258713.64</v>
      </c>
      <c r="G870" s="29" t="s">
        <v>3086</v>
      </c>
      <c r="H870" s="29" t="s">
        <v>3048</v>
      </c>
      <c r="I870" s="33"/>
    </row>
    <row r="871" s="4" customFormat="1" ht="54" spans="1:9">
      <c r="A871" s="30">
        <f>SUBTOTAL(103,$E$7:E871)*1</f>
        <v>843</v>
      </c>
      <c r="B871" s="29" t="s">
        <v>3245</v>
      </c>
      <c r="C871" s="35" t="s">
        <v>3246</v>
      </c>
      <c r="D871" s="28" t="s">
        <v>299</v>
      </c>
      <c r="E871" s="29" t="s">
        <v>3247</v>
      </c>
      <c r="F871" s="31">
        <v>110365.4</v>
      </c>
      <c r="G871" s="29" t="s">
        <v>3086</v>
      </c>
      <c r="H871" s="29" t="s">
        <v>3048</v>
      </c>
      <c r="I871" s="33"/>
    </row>
    <row r="872" s="4" customFormat="1" ht="54" spans="1:9">
      <c r="A872" s="30">
        <f>SUBTOTAL(103,$E$7:E872)*1</f>
        <v>844</v>
      </c>
      <c r="B872" s="29" t="s">
        <v>3248</v>
      </c>
      <c r="C872" s="35" t="s">
        <v>3249</v>
      </c>
      <c r="D872" s="28" t="s">
        <v>299</v>
      </c>
      <c r="E872" s="29" t="s">
        <v>3250</v>
      </c>
      <c r="F872" s="31">
        <v>200000</v>
      </c>
      <c r="G872" s="29" t="s">
        <v>3251</v>
      </c>
      <c r="H872" s="29" t="s">
        <v>3048</v>
      </c>
      <c r="I872" s="33"/>
    </row>
    <row r="873" s="4" customFormat="1" ht="54" spans="1:9">
      <c r="A873" s="30">
        <f>SUBTOTAL(103,$E$7:E873)*1</f>
        <v>845</v>
      </c>
      <c r="B873" s="29" t="s">
        <v>3252</v>
      </c>
      <c r="C873" s="28" t="s">
        <v>3253</v>
      </c>
      <c r="D873" s="28" t="s">
        <v>299</v>
      </c>
      <c r="E873" s="29" t="s">
        <v>3254</v>
      </c>
      <c r="F873" s="31">
        <v>1304662</v>
      </c>
      <c r="G873" s="29" t="s">
        <v>3255</v>
      </c>
      <c r="H873" s="29" t="s">
        <v>3048</v>
      </c>
      <c r="I873" s="33"/>
    </row>
    <row r="874" s="4" customFormat="1" ht="75" customHeight="1" spans="1:9">
      <c r="A874" s="30">
        <f>SUBTOTAL(103,$E$7:E874)*1</f>
        <v>846</v>
      </c>
      <c r="B874" s="29" t="s">
        <v>3256</v>
      </c>
      <c r="C874" s="35" t="s">
        <v>3257</v>
      </c>
      <c r="D874" s="28" t="s">
        <v>299</v>
      </c>
      <c r="E874" s="29" t="s">
        <v>3258</v>
      </c>
      <c r="F874" s="31">
        <v>117868</v>
      </c>
      <c r="G874" s="29" t="s">
        <v>3259</v>
      </c>
      <c r="H874" s="29" t="s">
        <v>3048</v>
      </c>
      <c r="I874" s="33"/>
    </row>
    <row r="875" s="4" customFormat="1" ht="75" customHeight="1" spans="1:9">
      <c r="A875" s="30">
        <f>SUBTOTAL(103,$E$7:E875)*1</f>
        <v>847</v>
      </c>
      <c r="B875" s="29" t="s">
        <v>3260</v>
      </c>
      <c r="C875" s="35" t="s">
        <v>3261</v>
      </c>
      <c r="D875" s="28" t="s">
        <v>299</v>
      </c>
      <c r="E875" s="29" t="s">
        <v>3262</v>
      </c>
      <c r="F875" s="31">
        <v>194844</v>
      </c>
      <c r="G875" s="29" t="s">
        <v>3259</v>
      </c>
      <c r="H875" s="29" t="s">
        <v>3048</v>
      </c>
      <c r="I875" s="33"/>
    </row>
    <row r="876" s="4" customFormat="1" ht="40.5" spans="1:9">
      <c r="A876" s="30">
        <f>SUBTOTAL(103,$E$7:E876)*1</f>
        <v>848</v>
      </c>
      <c r="B876" s="29" t="s">
        <v>3263</v>
      </c>
      <c r="C876" s="35" t="s">
        <v>3264</v>
      </c>
      <c r="D876" s="28" t="s">
        <v>299</v>
      </c>
      <c r="E876" s="29" t="s">
        <v>3265</v>
      </c>
      <c r="F876" s="31">
        <v>234026</v>
      </c>
      <c r="G876" s="29" t="s">
        <v>3090</v>
      </c>
      <c r="H876" s="29" t="s">
        <v>3048</v>
      </c>
      <c r="I876" s="33"/>
    </row>
    <row r="877" s="4" customFormat="1" ht="54" spans="1:9">
      <c r="A877" s="30">
        <f>SUBTOTAL(103,$E$7:E877)*1</f>
        <v>849</v>
      </c>
      <c r="B877" s="29" t="s">
        <v>3266</v>
      </c>
      <c r="C877" s="35" t="s">
        <v>3267</v>
      </c>
      <c r="D877" s="28" t="s">
        <v>299</v>
      </c>
      <c r="E877" s="29" t="s">
        <v>3268</v>
      </c>
      <c r="F877" s="31">
        <v>39837</v>
      </c>
      <c r="G877" s="29" t="s">
        <v>3090</v>
      </c>
      <c r="H877" s="29" t="s">
        <v>3048</v>
      </c>
      <c r="I877" s="33"/>
    </row>
    <row r="878" s="4" customFormat="1" ht="40.5" spans="1:9">
      <c r="A878" s="30">
        <f>SUBTOTAL(103,$E$7:E878)*1</f>
        <v>850</v>
      </c>
      <c r="B878" s="29" t="s">
        <v>3269</v>
      </c>
      <c r="C878" s="35" t="s">
        <v>3270</v>
      </c>
      <c r="D878" s="28" t="s">
        <v>299</v>
      </c>
      <c r="E878" s="29" t="s">
        <v>3271</v>
      </c>
      <c r="F878" s="31">
        <v>160000</v>
      </c>
      <c r="G878" s="29" t="s">
        <v>3272</v>
      </c>
      <c r="H878" s="29" t="s">
        <v>3048</v>
      </c>
      <c r="I878" s="33"/>
    </row>
    <row r="879" s="4" customFormat="1" ht="40.5" spans="1:9">
      <c r="A879" s="30">
        <f>SUBTOTAL(103,$E$7:E879)*1</f>
        <v>851</v>
      </c>
      <c r="B879" s="29" t="s">
        <v>3273</v>
      </c>
      <c r="C879" s="35" t="s">
        <v>3274</v>
      </c>
      <c r="D879" s="28" t="s">
        <v>299</v>
      </c>
      <c r="E879" s="29" t="s">
        <v>3275</v>
      </c>
      <c r="F879" s="31">
        <v>163000</v>
      </c>
      <c r="G879" s="29" t="s">
        <v>3272</v>
      </c>
      <c r="H879" s="29" t="s">
        <v>3048</v>
      </c>
      <c r="I879" s="33"/>
    </row>
    <row r="880" s="4" customFormat="1" ht="54" spans="1:9">
      <c r="A880" s="30">
        <f>SUBTOTAL(103,$E$7:E880)*1</f>
        <v>852</v>
      </c>
      <c r="B880" s="29" t="s">
        <v>3276</v>
      </c>
      <c r="C880" s="35" t="s">
        <v>3277</v>
      </c>
      <c r="D880" s="28" t="s">
        <v>299</v>
      </c>
      <c r="E880" s="29" t="s">
        <v>3278</v>
      </c>
      <c r="F880" s="31">
        <v>166000</v>
      </c>
      <c r="G880" s="29" t="s">
        <v>3272</v>
      </c>
      <c r="H880" s="29" t="s">
        <v>3048</v>
      </c>
      <c r="I880" s="33"/>
    </row>
    <row r="881" s="4" customFormat="1" ht="54" spans="1:9">
      <c r="A881" s="30">
        <f>SUBTOTAL(103,$E$7:E881)*1</f>
        <v>853</v>
      </c>
      <c r="B881" s="29" t="s">
        <v>3279</v>
      </c>
      <c r="C881" s="35" t="s">
        <v>3280</v>
      </c>
      <c r="D881" s="28" t="s">
        <v>299</v>
      </c>
      <c r="E881" s="29" t="s">
        <v>3281</v>
      </c>
      <c r="F881" s="31">
        <v>500800</v>
      </c>
      <c r="G881" s="29" t="s">
        <v>3282</v>
      </c>
      <c r="H881" s="29" t="s">
        <v>3048</v>
      </c>
      <c r="I881" s="33"/>
    </row>
    <row r="882" s="4" customFormat="1" ht="54" spans="1:9">
      <c r="A882" s="30">
        <f>SUBTOTAL(103,$E$7:E882)*1</f>
        <v>854</v>
      </c>
      <c r="B882" s="29" t="s">
        <v>3283</v>
      </c>
      <c r="C882" s="35" t="s">
        <v>3284</v>
      </c>
      <c r="D882" s="28" t="s">
        <v>299</v>
      </c>
      <c r="E882" s="29" t="s">
        <v>3285</v>
      </c>
      <c r="F882" s="31">
        <v>75000</v>
      </c>
      <c r="G882" s="29" t="s">
        <v>3286</v>
      </c>
      <c r="H882" s="29" t="s">
        <v>3048</v>
      </c>
      <c r="I882" s="33"/>
    </row>
    <row r="883" s="4" customFormat="1" ht="54" spans="1:9">
      <c r="A883" s="30">
        <f>SUBTOTAL(103,$E$7:E883)*1</f>
        <v>855</v>
      </c>
      <c r="B883" s="29" t="s">
        <v>3287</v>
      </c>
      <c r="C883" s="35" t="s">
        <v>3288</v>
      </c>
      <c r="D883" s="28" t="s">
        <v>299</v>
      </c>
      <c r="E883" s="29" t="s">
        <v>3289</v>
      </c>
      <c r="F883" s="31">
        <v>78000</v>
      </c>
      <c r="G883" s="29" t="s">
        <v>3290</v>
      </c>
      <c r="H883" s="29" t="s">
        <v>3048</v>
      </c>
      <c r="I883" s="33"/>
    </row>
    <row r="884" s="4" customFormat="1" ht="54" spans="1:9">
      <c r="A884" s="30">
        <f>SUBTOTAL(103,$E$7:E884)*1</f>
        <v>856</v>
      </c>
      <c r="B884" s="29" t="s">
        <v>3291</v>
      </c>
      <c r="C884" s="35" t="s">
        <v>3292</v>
      </c>
      <c r="D884" s="28" t="s">
        <v>299</v>
      </c>
      <c r="E884" s="29" t="s">
        <v>3293</v>
      </c>
      <c r="F884" s="31">
        <v>100000</v>
      </c>
      <c r="G884" s="29" t="s">
        <v>3290</v>
      </c>
      <c r="H884" s="29" t="s">
        <v>3048</v>
      </c>
      <c r="I884" s="33"/>
    </row>
    <row r="885" s="4" customFormat="1" ht="67.5" spans="1:9">
      <c r="A885" s="30">
        <f>SUBTOTAL(103,$E$7:E885)*1</f>
        <v>857</v>
      </c>
      <c r="B885" s="29" t="s">
        <v>3294</v>
      </c>
      <c r="C885" s="35" t="s">
        <v>3295</v>
      </c>
      <c r="D885" s="28" t="s">
        <v>299</v>
      </c>
      <c r="E885" s="29" t="s">
        <v>3296</v>
      </c>
      <c r="F885" s="31">
        <v>600000</v>
      </c>
      <c r="G885" s="29" t="s">
        <v>3297</v>
      </c>
      <c r="H885" s="29" t="s">
        <v>3048</v>
      </c>
      <c r="I885" s="33"/>
    </row>
    <row r="886" s="4" customFormat="1" ht="40.5" spans="1:9">
      <c r="A886" s="30">
        <f>SUBTOTAL(103,$E$7:E886)*1</f>
        <v>858</v>
      </c>
      <c r="B886" s="29" t="s">
        <v>3298</v>
      </c>
      <c r="C886" s="35" t="s">
        <v>3299</v>
      </c>
      <c r="D886" s="28" t="s">
        <v>299</v>
      </c>
      <c r="E886" s="29" t="s">
        <v>3300</v>
      </c>
      <c r="F886" s="31">
        <v>50000</v>
      </c>
      <c r="G886" s="29" t="s">
        <v>3301</v>
      </c>
      <c r="H886" s="29" t="s">
        <v>3048</v>
      </c>
      <c r="I886" s="33"/>
    </row>
    <row r="887" s="4" customFormat="1" ht="67.5" spans="1:9">
      <c r="A887" s="30">
        <f>SUBTOTAL(103,$E$7:E887)*1</f>
        <v>859</v>
      </c>
      <c r="B887" s="29" t="s">
        <v>3302</v>
      </c>
      <c r="C887" s="35" t="s">
        <v>3303</v>
      </c>
      <c r="D887" s="28" t="s">
        <v>299</v>
      </c>
      <c r="E887" s="29" t="s">
        <v>3304</v>
      </c>
      <c r="F887" s="31">
        <v>50687</v>
      </c>
      <c r="G887" s="29" t="s">
        <v>3305</v>
      </c>
      <c r="H887" s="29" t="s">
        <v>3048</v>
      </c>
      <c r="I887" s="33"/>
    </row>
    <row r="888" s="4" customFormat="1" ht="40.5" spans="1:9">
      <c r="A888" s="30">
        <f>SUBTOTAL(103,$E$7:E888)*1</f>
        <v>860</v>
      </c>
      <c r="B888" s="29" t="s">
        <v>3306</v>
      </c>
      <c r="C888" s="35" t="s">
        <v>3307</v>
      </c>
      <c r="D888" s="28" t="s">
        <v>299</v>
      </c>
      <c r="E888" s="29" t="s">
        <v>3308</v>
      </c>
      <c r="F888" s="31">
        <v>67500</v>
      </c>
      <c r="G888" s="29" t="s">
        <v>3309</v>
      </c>
      <c r="H888" s="29" t="s">
        <v>3048</v>
      </c>
      <c r="I888" s="33"/>
    </row>
    <row r="889" s="4" customFormat="1" ht="40.5" spans="1:9">
      <c r="A889" s="30">
        <f>SUBTOTAL(103,$E$7:E889)*1</f>
        <v>861</v>
      </c>
      <c r="B889" s="29" t="s">
        <v>3310</v>
      </c>
      <c r="C889" s="35" t="s">
        <v>3311</v>
      </c>
      <c r="D889" s="28" t="s">
        <v>299</v>
      </c>
      <c r="E889" s="29" t="s">
        <v>3312</v>
      </c>
      <c r="F889" s="31">
        <v>82000</v>
      </c>
      <c r="G889" s="29" t="s">
        <v>3313</v>
      </c>
      <c r="H889" s="29" t="s">
        <v>3048</v>
      </c>
      <c r="I889" s="33"/>
    </row>
    <row r="890" s="4" customFormat="1" ht="40.5" spans="1:9">
      <c r="A890" s="30">
        <f>SUBTOTAL(103,$E$7:E890)*1</f>
        <v>862</v>
      </c>
      <c r="B890" s="29" t="s">
        <v>3314</v>
      </c>
      <c r="C890" s="35" t="s">
        <v>3315</v>
      </c>
      <c r="D890" s="28" t="s">
        <v>299</v>
      </c>
      <c r="E890" s="29" t="s">
        <v>3316</v>
      </c>
      <c r="F890" s="31">
        <v>101678.06</v>
      </c>
      <c r="G890" s="29" t="s">
        <v>3106</v>
      </c>
      <c r="H890" s="29" t="s">
        <v>3048</v>
      </c>
      <c r="I890" s="33"/>
    </row>
    <row r="891" s="4" customFormat="1" ht="40.5" spans="1:9">
      <c r="A891" s="30">
        <f>SUBTOTAL(103,$E$7:E891)*1</f>
        <v>863</v>
      </c>
      <c r="B891" s="29" t="s">
        <v>3317</v>
      </c>
      <c r="C891" s="35" t="s">
        <v>3318</v>
      </c>
      <c r="D891" s="28" t="s">
        <v>299</v>
      </c>
      <c r="E891" s="29" t="s">
        <v>3319</v>
      </c>
      <c r="F891" s="31">
        <v>30000</v>
      </c>
      <c r="G891" s="29" t="s">
        <v>3320</v>
      </c>
      <c r="H891" s="29" t="s">
        <v>3048</v>
      </c>
      <c r="I891" s="33"/>
    </row>
    <row r="892" s="4" customFormat="1" ht="40.5" spans="1:9">
      <c r="A892" s="30">
        <f>SUBTOTAL(103,$E$7:E892)*1</f>
        <v>864</v>
      </c>
      <c r="B892" s="29" t="s">
        <v>3321</v>
      </c>
      <c r="C892" s="35" t="s">
        <v>3322</v>
      </c>
      <c r="D892" s="28" t="s">
        <v>299</v>
      </c>
      <c r="E892" s="29" t="s">
        <v>3323</v>
      </c>
      <c r="F892" s="31">
        <v>294500</v>
      </c>
      <c r="G892" s="29" t="s">
        <v>3324</v>
      </c>
      <c r="H892" s="29" t="s">
        <v>3048</v>
      </c>
      <c r="I892" s="33"/>
    </row>
    <row r="893" s="4" customFormat="1" ht="40.5" spans="1:9">
      <c r="A893" s="30">
        <f>SUBTOTAL(103,$E$7:E893)*1</f>
        <v>865</v>
      </c>
      <c r="B893" s="29" t="s">
        <v>3325</v>
      </c>
      <c r="C893" s="35" t="s">
        <v>3326</v>
      </c>
      <c r="D893" s="28" t="s">
        <v>299</v>
      </c>
      <c r="E893" s="29" t="s">
        <v>3327</v>
      </c>
      <c r="F893" s="31">
        <v>57000</v>
      </c>
      <c r="G893" s="29" t="s">
        <v>3328</v>
      </c>
      <c r="H893" s="29" t="s">
        <v>3048</v>
      </c>
      <c r="I893" s="33"/>
    </row>
    <row r="894" s="4" customFormat="1" ht="54" spans="1:9">
      <c r="A894" s="30">
        <f>SUBTOTAL(103,$E$7:E894)*1</f>
        <v>866</v>
      </c>
      <c r="B894" s="29" t="s">
        <v>3329</v>
      </c>
      <c r="C894" s="35" t="s">
        <v>3330</v>
      </c>
      <c r="D894" s="28" t="s">
        <v>299</v>
      </c>
      <c r="E894" s="29" t="s">
        <v>3331</v>
      </c>
      <c r="F894" s="31">
        <v>500000</v>
      </c>
      <c r="G894" s="29" t="s">
        <v>3332</v>
      </c>
      <c r="H894" s="29" t="s">
        <v>3048</v>
      </c>
      <c r="I894" s="33"/>
    </row>
    <row r="895" s="4" customFormat="1" ht="60" customHeight="1" spans="1:9">
      <c r="A895" s="30">
        <f>SUBTOTAL(103,$E$7:E895)*1</f>
        <v>867</v>
      </c>
      <c r="B895" s="29" t="s">
        <v>3333</v>
      </c>
      <c r="C895" s="35" t="s">
        <v>3334</v>
      </c>
      <c r="D895" s="28" t="s">
        <v>299</v>
      </c>
      <c r="E895" s="29" t="s">
        <v>3335</v>
      </c>
      <c r="F895" s="31">
        <v>82862</v>
      </c>
      <c r="G895" s="29" t="s">
        <v>3336</v>
      </c>
      <c r="H895" s="29" t="s">
        <v>3048</v>
      </c>
      <c r="I895" s="33"/>
    </row>
    <row r="896" s="4" customFormat="1" ht="54" spans="1:9">
      <c r="A896" s="30">
        <f>SUBTOTAL(103,$E$7:E896)*1</f>
        <v>868</v>
      </c>
      <c r="B896" s="29" t="s">
        <v>3337</v>
      </c>
      <c r="C896" s="35" t="s">
        <v>3338</v>
      </c>
      <c r="D896" s="28" t="s">
        <v>299</v>
      </c>
      <c r="E896" s="29" t="s">
        <v>3339</v>
      </c>
      <c r="F896" s="31">
        <v>205051.66</v>
      </c>
      <c r="G896" s="29" t="s">
        <v>3133</v>
      </c>
      <c r="H896" s="29" t="s">
        <v>3048</v>
      </c>
      <c r="I896" s="33"/>
    </row>
    <row r="897" s="4" customFormat="1" ht="54" spans="1:9">
      <c r="A897" s="30">
        <f>SUBTOTAL(103,$E$7:E897)*1</f>
        <v>869</v>
      </c>
      <c r="B897" s="29" t="s">
        <v>3340</v>
      </c>
      <c r="C897" s="35" t="s">
        <v>3341</v>
      </c>
      <c r="D897" s="28" t="s">
        <v>299</v>
      </c>
      <c r="E897" s="29" t="s">
        <v>3342</v>
      </c>
      <c r="F897" s="31">
        <v>225660.64</v>
      </c>
      <c r="G897" s="29" t="s">
        <v>3133</v>
      </c>
      <c r="H897" s="29" t="s">
        <v>3048</v>
      </c>
      <c r="I897" s="33"/>
    </row>
    <row r="898" s="4" customFormat="1" ht="54" spans="1:9">
      <c r="A898" s="30">
        <f>SUBTOTAL(103,$E$7:E898)*1</f>
        <v>870</v>
      </c>
      <c r="B898" s="29" t="s">
        <v>3343</v>
      </c>
      <c r="C898" s="35" t="s">
        <v>3344</v>
      </c>
      <c r="D898" s="28" t="s">
        <v>299</v>
      </c>
      <c r="E898" s="29" t="s">
        <v>3345</v>
      </c>
      <c r="F898" s="31">
        <v>16000</v>
      </c>
      <c r="G898" s="29" t="s">
        <v>3346</v>
      </c>
      <c r="H898" s="29" t="s">
        <v>3048</v>
      </c>
      <c r="I898" s="33"/>
    </row>
    <row r="899" s="4" customFormat="1" ht="59" customHeight="1" spans="1:9">
      <c r="A899" s="30">
        <f>SUBTOTAL(103,$E$7:E899)*1</f>
        <v>871</v>
      </c>
      <c r="B899" s="29" t="s">
        <v>3347</v>
      </c>
      <c r="C899" s="35" t="s">
        <v>3348</v>
      </c>
      <c r="D899" s="28" t="s">
        <v>299</v>
      </c>
      <c r="E899" s="29" t="s">
        <v>3349</v>
      </c>
      <c r="F899" s="31">
        <v>51796</v>
      </c>
      <c r="G899" s="29" t="s">
        <v>3350</v>
      </c>
      <c r="H899" s="29" t="s">
        <v>3048</v>
      </c>
      <c r="I899" s="33"/>
    </row>
    <row r="900" s="4" customFormat="1" ht="54" spans="1:9">
      <c r="A900" s="30">
        <f>SUBTOTAL(103,$E$7:E900)*1</f>
        <v>872</v>
      </c>
      <c r="B900" s="29" t="s">
        <v>3351</v>
      </c>
      <c r="C900" s="35" t="s">
        <v>3352</v>
      </c>
      <c r="D900" s="28" t="s">
        <v>299</v>
      </c>
      <c r="E900" s="29" t="s">
        <v>3353</v>
      </c>
      <c r="F900" s="31">
        <v>261942.49</v>
      </c>
      <c r="G900" s="29" t="s">
        <v>3354</v>
      </c>
      <c r="H900" s="29" t="s">
        <v>3048</v>
      </c>
      <c r="I900" s="33"/>
    </row>
    <row r="901" s="4" customFormat="1" ht="54" spans="1:9">
      <c r="A901" s="30">
        <f>SUBTOTAL(103,$E$7:E901)*1</f>
        <v>873</v>
      </c>
      <c r="B901" s="29" t="s">
        <v>3355</v>
      </c>
      <c r="C901" s="35" t="s">
        <v>3356</v>
      </c>
      <c r="D901" s="28" t="s">
        <v>299</v>
      </c>
      <c r="E901" s="29" t="s">
        <v>3357</v>
      </c>
      <c r="F901" s="31">
        <v>52375.8</v>
      </c>
      <c r="G901" s="29" t="s">
        <v>3358</v>
      </c>
      <c r="H901" s="29" t="s">
        <v>3048</v>
      </c>
      <c r="I901" s="33"/>
    </row>
    <row r="902" s="4" customFormat="1" ht="54" spans="1:9">
      <c r="A902" s="30">
        <f>SUBTOTAL(103,$E$7:E902)*1</f>
        <v>874</v>
      </c>
      <c r="B902" s="29" t="s">
        <v>3359</v>
      </c>
      <c r="C902" s="35" t="s">
        <v>3360</v>
      </c>
      <c r="D902" s="28" t="s">
        <v>299</v>
      </c>
      <c r="E902" s="29" t="s">
        <v>3361</v>
      </c>
      <c r="F902" s="31">
        <v>390000</v>
      </c>
      <c r="G902" s="29" t="s">
        <v>3154</v>
      </c>
      <c r="H902" s="29" t="s">
        <v>3048</v>
      </c>
      <c r="I902" s="33"/>
    </row>
    <row r="903" s="4" customFormat="1" ht="67" customHeight="1" spans="1:9">
      <c r="A903" s="30">
        <f>SUBTOTAL(103,$E$7:E903)*1</f>
        <v>875</v>
      </c>
      <c r="B903" s="29" t="s">
        <v>3362</v>
      </c>
      <c r="C903" s="35" t="s">
        <v>3363</v>
      </c>
      <c r="D903" s="28" t="s">
        <v>299</v>
      </c>
      <c r="E903" s="29" t="s">
        <v>3364</v>
      </c>
      <c r="F903" s="31">
        <v>181000</v>
      </c>
      <c r="G903" s="29" t="s">
        <v>3365</v>
      </c>
      <c r="H903" s="29" t="s">
        <v>3048</v>
      </c>
      <c r="I903" s="33"/>
    </row>
    <row r="904" s="4" customFormat="1" ht="54" spans="1:9">
      <c r="A904" s="30">
        <f>SUBTOTAL(103,$E$7:E904)*1</f>
        <v>876</v>
      </c>
      <c r="B904" s="29" t="s">
        <v>3366</v>
      </c>
      <c r="C904" s="35" t="s">
        <v>3367</v>
      </c>
      <c r="D904" s="28" t="s">
        <v>299</v>
      </c>
      <c r="E904" s="29" t="s">
        <v>3368</v>
      </c>
      <c r="F904" s="31">
        <v>195000</v>
      </c>
      <c r="G904" s="29" t="s">
        <v>3162</v>
      </c>
      <c r="H904" s="29" t="s">
        <v>3048</v>
      </c>
      <c r="I904" s="33"/>
    </row>
    <row r="905" s="4" customFormat="1" ht="54" spans="1:9">
      <c r="A905" s="30">
        <f>SUBTOTAL(103,$E$7:E905)*1</f>
        <v>877</v>
      </c>
      <c r="B905" s="29" t="s">
        <v>3369</v>
      </c>
      <c r="C905" s="35" t="s">
        <v>3370</v>
      </c>
      <c r="D905" s="28" t="s">
        <v>299</v>
      </c>
      <c r="E905" s="29" t="s">
        <v>3371</v>
      </c>
      <c r="F905" s="31">
        <v>188000</v>
      </c>
      <c r="G905" s="29" t="s">
        <v>3162</v>
      </c>
      <c r="H905" s="29" t="s">
        <v>3048</v>
      </c>
      <c r="I905" s="33"/>
    </row>
    <row r="906" s="4" customFormat="1" ht="54" spans="1:9">
      <c r="A906" s="30">
        <f>SUBTOTAL(103,$E$7:E906)*1</f>
        <v>878</v>
      </c>
      <c r="B906" s="29" t="s">
        <v>3372</v>
      </c>
      <c r="C906" s="35" t="s">
        <v>3373</v>
      </c>
      <c r="D906" s="28" t="s">
        <v>299</v>
      </c>
      <c r="E906" s="29" t="s">
        <v>3374</v>
      </c>
      <c r="F906" s="31">
        <v>148216.38</v>
      </c>
      <c r="G906" s="29" t="s">
        <v>3162</v>
      </c>
      <c r="H906" s="29" t="s">
        <v>3048</v>
      </c>
      <c r="I906" s="33"/>
    </row>
    <row r="907" s="4" customFormat="1" ht="67.5" spans="1:9">
      <c r="A907" s="30">
        <f>SUBTOTAL(103,$E$7:E907)*1</f>
        <v>879</v>
      </c>
      <c r="B907" s="29" t="s">
        <v>3375</v>
      </c>
      <c r="C907" s="35" t="s">
        <v>3376</v>
      </c>
      <c r="D907" s="28" t="s">
        <v>299</v>
      </c>
      <c r="E907" s="29" t="s">
        <v>3377</v>
      </c>
      <c r="F907" s="31">
        <v>78049.01</v>
      </c>
      <c r="G907" s="29" t="s">
        <v>3162</v>
      </c>
      <c r="H907" s="29" t="s">
        <v>3048</v>
      </c>
      <c r="I907" s="33"/>
    </row>
    <row r="908" s="4" customFormat="1" ht="54" spans="1:9">
      <c r="A908" s="30">
        <f>SUBTOTAL(103,$E$7:E908)*1</f>
        <v>880</v>
      </c>
      <c r="B908" s="29" t="s">
        <v>3378</v>
      </c>
      <c r="C908" s="35" t="s">
        <v>3379</v>
      </c>
      <c r="D908" s="28" t="s">
        <v>299</v>
      </c>
      <c r="E908" s="29" t="s">
        <v>3380</v>
      </c>
      <c r="F908" s="31">
        <v>150000</v>
      </c>
      <c r="G908" s="29" t="s">
        <v>3381</v>
      </c>
      <c r="H908" s="29" t="s">
        <v>3048</v>
      </c>
      <c r="I908" s="33"/>
    </row>
    <row r="909" s="4" customFormat="1" ht="54" spans="1:9">
      <c r="A909" s="30">
        <f>SUBTOTAL(103,$E$7:E909)*1</f>
        <v>881</v>
      </c>
      <c r="B909" s="29" t="s">
        <v>3382</v>
      </c>
      <c r="C909" s="35" t="s">
        <v>3383</v>
      </c>
      <c r="D909" s="28" t="s">
        <v>15</v>
      </c>
      <c r="E909" s="29" t="s">
        <v>3384</v>
      </c>
      <c r="F909" s="31">
        <v>144600</v>
      </c>
      <c r="G909" s="29" t="s">
        <v>3385</v>
      </c>
      <c r="H909" s="29" t="s">
        <v>3048</v>
      </c>
      <c r="I909" s="33"/>
    </row>
    <row r="910" s="4" customFormat="1" ht="40.5" spans="1:9">
      <c r="A910" s="30">
        <f>SUBTOTAL(103,$E$7:E910)*1</f>
        <v>882</v>
      </c>
      <c r="B910" s="29" t="s">
        <v>3386</v>
      </c>
      <c r="C910" s="35" t="s">
        <v>3387</v>
      </c>
      <c r="D910" s="28" t="s">
        <v>15</v>
      </c>
      <c r="E910" s="29" t="s">
        <v>3388</v>
      </c>
      <c r="F910" s="31">
        <v>200000</v>
      </c>
      <c r="G910" s="29" t="s">
        <v>3389</v>
      </c>
      <c r="H910" s="29" t="s">
        <v>3048</v>
      </c>
      <c r="I910" s="33"/>
    </row>
    <row r="911" s="4" customFormat="1" ht="40.5" spans="1:9">
      <c r="A911" s="30">
        <f>SUBTOTAL(103,$E$7:E911)*1</f>
        <v>883</v>
      </c>
      <c r="B911" s="29" t="s">
        <v>3390</v>
      </c>
      <c r="C911" s="35" t="s">
        <v>3391</v>
      </c>
      <c r="D911" s="28" t="s">
        <v>15</v>
      </c>
      <c r="E911" s="29" t="s">
        <v>3392</v>
      </c>
      <c r="F911" s="31">
        <v>177962</v>
      </c>
      <c r="G911" s="29" t="s">
        <v>3393</v>
      </c>
      <c r="H911" s="29" t="s">
        <v>3048</v>
      </c>
      <c r="I911" s="33"/>
    </row>
    <row r="912" s="4" customFormat="1" ht="54" spans="1:9">
      <c r="A912" s="30">
        <f>SUBTOTAL(103,$E$7:E912)*1</f>
        <v>884</v>
      </c>
      <c r="B912" s="29" t="s">
        <v>3394</v>
      </c>
      <c r="C912" s="35" t="s">
        <v>3395</v>
      </c>
      <c r="D912" s="28" t="s">
        <v>846</v>
      </c>
      <c r="E912" s="29" t="s">
        <v>3396</v>
      </c>
      <c r="F912" s="31">
        <v>47314.47</v>
      </c>
      <c r="G912" s="29" t="s">
        <v>3397</v>
      </c>
      <c r="H912" s="29" t="s">
        <v>3048</v>
      </c>
      <c r="I912" s="33"/>
    </row>
    <row r="913" s="4" customFormat="1" ht="54" spans="1:9">
      <c r="A913" s="30">
        <f>SUBTOTAL(103,$E$7:E913)*1</f>
        <v>885</v>
      </c>
      <c r="B913" s="29" t="s">
        <v>3398</v>
      </c>
      <c r="C913" s="35" t="s">
        <v>3399</v>
      </c>
      <c r="D913" s="28" t="s">
        <v>846</v>
      </c>
      <c r="E913" s="29" t="s">
        <v>3400</v>
      </c>
      <c r="F913" s="31">
        <v>29419</v>
      </c>
      <c r="G913" s="29" t="s">
        <v>3397</v>
      </c>
      <c r="H913" s="29" t="s">
        <v>3048</v>
      </c>
      <c r="I913" s="33"/>
    </row>
    <row r="914" s="4" customFormat="1" ht="76" customHeight="1" spans="1:9">
      <c r="A914" s="30">
        <f>SUBTOTAL(103,$E$7:E914)*1</f>
        <v>886</v>
      </c>
      <c r="B914" s="29" t="s">
        <v>3401</v>
      </c>
      <c r="C914" s="35" t="s">
        <v>3402</v>
      </c>
      <c r="D914" s="28" t="s">
        <v>846</v>
      </c>
      <c r="E914" s="29" t="s">
        <v>3403</v>
      </c>
      <c r="F914" s="31">
        <v>90161</v>
      </c>
      <c r="G914" s="29" t="s">
        <v>3404</v>
      </c>
      <c r="H914" s="29" t="s">
        <v>3048</v>
      </c>
      <c r="I914" s="33"/>
    </row>
    <row r="915" s="4" customFormat="1" ht="54" spans="1:9">
      <c r="A915" s="30">
        <f>SUBTOTAL(103,$E$7:E915)*1</f>
        <v>887</v>
      </c>
      <c r="B915" s="29" t="s">
        <v>3405</v>
      </c>
      <c r="C915" s="35" t="s">
        <v>3406</v>
      </c>
      <c r="D915" s="28" t="s">
        <v>846</v>
      </c>
      <c r="E915" s="29" t="s">
        <v>3407</v>
      </c>
      <c r="F915" s="31">
        <v>69122</v>
      </c>
      <c r="G915" s="29" t="s">
        <v>3408</v>
      </c>
      <c r="H915" s="29" t="s">
        <v>3048</v>
      </c>
      <c r="I915" s="33"/>
    </row>
    <row r="916" s="4" customFormat="1" ht="67.5" spans="1:9">
      <c r="A916" s="30">
        <f>SUBTOTAL(103,$E$7:E916)*1</f>
        <v>888</v>
      </c>
      <c r="B916" s="29" t="s">
        <v>3409</v>
      </c>
      <c r="C916" s="35" t="s">
        <v>3410</v>
      </c>
      <c r="D916" s="28" t="s">
        <v>846</v>
      </c>
      <c r="E916" s="29" t="s">
        <v>3411</v>
      </c>
      <c r="F916" s="31">
        <v>62231</v>
      </c>
      <c r="G916" s="29" t="s">
        <v>3412</v>
      </c>
      <c r="H916" s="29" t="s">
        <v>3048</v>
      </c>
      <c r="I916" s="33"/>
    </row>
    <row r="917" s="4" customFormat="1" ht="54" spans="1:9">
      <c r="A917" s="30">
        <f>SUBTOTAL(103,$E$7:E917)*1</f>
        <v>889</v>
      </c>
      <c r="B917" s="29" t="s">
        <v>3413</v>
      </c>
      <c r="C917" s="35" t="s">
        <v>3414</v>
      </c>
      <c r="D917" s="28" t="s">
        <v>846</v>
      </c>
      <c r="E917" s="29" t="s">
        <v>3415</v>
      </c>
      <c r="F917" s="31">
        <v>34500</v>
      </c>
      <c r="G917" s="29" t="s">
        <v>3416</v>
      </c>
      <c r="H917" s="29" t="s">
        <v>3048</v>
      </c>
      <c r="I917" s="33"/>
    </row>
    <row r="918" s="8" customFormat="1" ht="30" customHeight="1" spans="1:9">
      <c r="A918" s="24" t="s">
        <v>3417</v>
      </c>
      <c r="B918" s="26"/>
      <c r="C918" s="27">
        <f>COUNTA(C919:C1004)</f>
        <v>86</v>
      </c>
      <c r="D918" s="24"/>
      <c r="E918" s="26"/>
      <c r="F918" s="25">
        <f>SUM(F919:F1004)</f>
        <v>11042250.98</v>
      </c>
      <c r="G918" s="26"/>
      <c r="H918" s="26"/>
      <c r="I918" s="42"/>
    </row>
    <row r="919" s="4" customFormat="1" ht="54" spans="1:9">
      <c r="A919" s="30">
        <f>SUBTOTAL(103,$E$7:E919)*1</f>
        <v>890</v>
      </c>
      <c r="B919" s="29" t="s">
        <v>3418</v>
      </c>
      <c r="C919" s="35" t="s">
        <v>3419</v>
      </c>
      <c r="D919" s="28" t="s">
        <v>79</v>
      </c>
      <c r="E919" s="29" t="s">
        <v>3420</v>
      </c>
      <c r="F919" s="31">
        <v>1558400</v>
      </c>
      <c r="G919" s="29" t="s">
        <v>3421</v>
      </c>
      <c r="H919" s="29" t="s">
        <v>3417</v>
      </c>
      <c r="I919" s="33"/>
    </row>
    <row r="920" s="4" customFormat="1" ht="54" spans="1:9">
      <c r="A920" s="30">
        <f>SUBTOTAL(103,$E$7:E920)*1</f>
        <v>891</v>
      </c>
      <c r="B920" s="29" t="s">
        <v>3422</v>
      </c>
      <c r="C920" s="35" t="s">
        <v>3423</v>
      </c>
      <c r="D920" s="28" t="s">
        <v>79</v>
      </c>
      <c r="E920" s="29" t="s">
        <v>3424</v>
      </c>
      <c r="F920" s="31">
        <v>32825</v>
      </c>
      <c r="G920" s="29" t="s">
        <v>3425</v>
      </c>
      <c r="H920" s="29" t="s">
        <v>3417</v>
      </c>
      <c r="I920" s="33"/>
    </row>
    <row r="921" s="4" customFormat="1" ht="40.5" spans="1:9">
      <c r="A921" s="30">
        <f>SUBTOTAL(103,$E$7:E921)*1</f>
        <v>892</v>
      </c>
      <c r="B921" s="29" t="s">
        <v>3426</v>
      </c>
      <c r="C921" s="35" t="s">
        <v>3427</v>
      </c>
      <c r="D921" s="28" t="s">
        <v>79</v>
      </c>
      <c r="E921" s="29" t="s">
        <v>3428</v>
      </c>
      <c r="F921" s="31">
        <v>393848</v>
      </c>
      <c r="G921" s="29" t="s">
        <v>3429</v>
      </c>
      <c r="H921" s="29" t="s">
        <v>3417</v>
      </c>
      <c r="I921" s="33"/>
    </row>
    <row r="922" s="4" customFormat="1" ht="27" spans="1:9">
      <c r="A922" s="30">
        <f>SUBTOTAL(103,$E$7:E922)*1</f>
        <v>893</v>
      </c>
      <c r="B922" s="29" t="s">
        <v>3430</v>
      </c>
      <c r="C922" s="35" t="s">
        <v>3431</v>
      </c>
      <c r="D922" s="28" t="s">
        <v>79</v>
      </c>
      <c r="E922" s="29" t="s">
        <v>3432</v>
      </c>
      <c r="F922" s="31">
        <v>42257</v>
      </c>
      <c r="G922" s="29" t="s">
        <v>3433</v>
      </c>
      <c r="H922" s="29" t="s">
        <v>3417</v>
      </c>
      <c r="I922" s="33"/>
    </row>
    <row r="923" s="4" customFormat="1" ht="40.5" spans="1:9">
      <c r="A923" s="30">
        <f>SUBTOTAL(103,$E$7:E923)*1</f>
        <v>894</v>
      </c>
      <c r="B923" s="29" t="s">
        <v>3434</v>
      </c>
      <c r="C923" s="35" t="s">
        <v>3435</v>
      </c>
      <c r="D923" s="28" t="s">
        <v>79</v>
      </c>
      <c r="E923" s="29" t="s">
        <v>3436</v>
      </c>
      <c r="F923" s="31">
        <v>70867</v>
      </c>
      <c r="G923" s="29" t="s">
        <v>3433</v>
      </c>
      <c r="H923" s="29" t="s">
        <v>3417</v>
      </c>
      <c r="I923" s="33"/>
    </row>
    <row r="924" s="4" customFormat="1" ht="40.5" spans="1:9">
      <c r="A924" s="30">
        <f>SUBTOTAL(103,$E$7:E924)*1</f>
        <v>895</v>
      </c>
      <c r="B924" s="29" t="s">
        <v>3437</v>
      </c>
      <c r="C924" s="35" t="s">
        <v>3438</v>
      </c>
      <c r="D924" s="28" t="s">
        <v>79</v>
      </c>
      <c r="E924" s="29" t="s">
        <v>3439</v>
      </c>
      <c r="F924" s="31">
        <v>45317</v>
      </c>
      <c r="G924" s="29" t="s">
        <v>3433</v>
      </c>
      <c r="H924" s="29" t="s">
        <v>3417</v>
      </c>
      <c r="I924" s="33"/>
    </row>
    <row r="925" s="4" customFormat="1" ht="54" spans="1:9">
      <c r="A925" s="30">
        <f>SUBTOTAL(103,$E$7:E925)*1</f>
        <v>896</v>
      </c>
      <c r="B925" s="29" t="s">
        <v>3440</v>
      </c>
      <c r="C925" s="35" t="s">
        <v>3441</v>
      </c>
      <c r="D925" s="28" t="s">
        <v>79</v>
      </c>
      <c r="E925" s="29" t="s">
        <v>3442</v>
      </c>
      <c r="F925" s="31">
        <v>147863.01</v>
      </c>
      <c r="G925" s="29" t="s">
        <v>3443</v>
      </c>
      <c r="H925" s="29" t="s">
        <v>3417</v>
      </c>
      <c r="I925" s="33"/>
    </row>
    <row r="926" s="4" customFormat="1" ht="55" customHeight="1" spans="1:9">
      <c r="A926" s="30">
        <f>SUBTOTAL(103,$E$7:E926)*1</f>
        <v>897</v>
      </c>
      <c r="B926" s="29" t="s">
        <v>3444</v>
      </c>
      <c r="C926" s="35" t="s">
        <v>3445</v>
      </c>
      <c r="D926" s="28" t="s">
        <v>79</v>
      </c>
      <c r="E926" s="29" t="s">
        <v>3446</v>
      </c>
      <c r="F926" s="31">
        <v>59920</v>
      </c>
      <c r="G926" s="29" t="s">
        <v>3447</v>
      </c>
      <c r="H926" s="29" t="s">
        <v>3417</v>
      </c>
      <c r="I926" s="33"/>
    </row>
    <row r="927" s="4" customFormat="1" ht="40.5" spans="1:9">
      <c r="A927" s="30">
        <f>SUBTOTAL(103,$E$7:E927)*1</f>
        <v>898</v>
      </c>
      <c r="B927" s="29" t="s">
        <v>3448</v>
      </c>
      <c r="C927" s="35" t="s">
        <v>3449</v>
      </c>
      <c r="D927" s="28" t="s">
        <v>79</v>
      </c>
      <c r="E927" s="29" t="s">
        <v>3450</v>
      </c>
      <c r="F927" s="31">
        <v>59200.34</v>
      </c>
      <c r="G927" s="29" t="s">
        <v>3447</v>
      </c>
      <c r="H927" s="29" t="s">
        <v>3417</v>
      </c>
      <c r="I927" s="33"/>
    </row>
    <row r="928" s="4" customFormat="1" ht="40.5" spans="1:9">
      <c r="A928" s="30">
        <f>SUBTOTAL(103,$E$7:E928)*1</f>
        <v>899</v>
      </c>
      <c r="B928" s="29" t="s">
        <v>3451</v>
      </c>
      <c r="C928" s="35" t="s">
        <v>3452</v>
      </c>
      <c r="D928" s="28" t="s">
        <v>79</v>
      </c>
      <c r="E928" s="29" t="s">
        <v>3453</v>
      </c>
      <c r="F928" s="31">
        <v>47799</v>
      </c>
      <c r="G928" s="29" t="s">
        <v>3447</v>
      </c>
      <c r="H928" s="29" t="s">
        <v>3417</v>
      </c>
      <c r="I928" s="33"/>
    </row>
    <row r="929" s="4" customFormat="1" ht="52" customHeight="1" spans="1:9">
      <c r="A929" s="30">
        <f>SUBTOTAL(103,$E$7:E929)*1</f>
        <v>900</v>
      </c>
      <c r="B929" s="29" t="s">
        <v>3454</v>
      </c>
      <c r="C929" s="35" t="s">
        <v>3455</v>
      </c>
      <c r="D929" s="28" t="s">
        <v>79</v>
      </c>
      <c r="E929" s="29" t="s">
        <v>3456</v>
      </c>
      <c r="F929" s="31">
        <v>39432.31</v>
      </c>
      <c r="G929" s="29" t="s">
        <v>3447</v>
      </c>
      <c r="H929" s="29" t="s">
        <v>3417</v>
      </c>
      <c r="I929" s="33"/>
    </row>
    <row r="930" s="4" customFormat="1" ht="52" customHeight="1" spans="1:9">
      <c r="A930" s="30">
        <f>SUBTOTAL(103,$E$7:E930)*1</f>
        <v>901</v>
      </c>
      <c r="B930" s="29" t="s">
        <v>3457</v>
      </c>
      <c r="C930" s="35" t="s">
        <v>3458</v>
      </c>
      <c r="D930" s="28" t="s">
        <v>79</v>
      </c>
      <c r="E930" s="29" t="s">
        <v>3459</v>
      </c>
      <c r="F930" s="31">
        <v>18433.02</v>
      </c>
      <c r="G930" s="29" t="s">
        <v>3447</v>
      </c>
      <c r="H930" s="29" t="s">
        <v>3417</v>
      </c>
      <c r="I930" s="33"/>
    </row>
    <row r="931" s="4" customFormat="1" ht="40.5" spans="1:9">
      <c r="A931" s="30">
        <f>SUBTOTAL(103,$E$7:E931)*1</f>
        <v>902</v>
      </c>
      <c r="B931" s="29" t="s">
        <v>3460</v>
      </c>
      <c r="C931" s="35" t="s">
        <v>3461</v>
      </c>
      <c r="D931" s="28" t="s">
        <v>79</v>
      </c>
      <c r="E931" s="29" t="s">
        <v>3462</v>
      </c>
      <c r="F931" s="31">
        <v>3400000</v>
      </c>
      <c r="G931" s="29" t="s">
        <v>3447</v>
      </c>
      <c r="H931" s="29" t="s">
        <v>3417</v>
      </c>
      <c r="I931" s="33"/>
    </row>
    <row r="932" s="4" customFormat="1" ht="54" spans="1:9">
      <c r="A932" s="30">
        <f>SUBTOTAL(103,$E$7:E932)*1</f>
        <v>903</v>
      </c>
      <c r="B932" s="29" t="s">
        <v>3463</v>
      </c>
      <c r="C932" s="35" t="s">
        <v>3464</v>
      </c>
      <c r="D932" s="28" t="s">
        <v>79</v>
      </c>
      <c r="E932" s="29" t="s">
        <v>3465</v>
      </c>
      <c r="F932" s="31">
        <v>124000</v>
      </c>
      <c r="G932" s="29" t="s">
        <v>3447</v>
      </c>
      <c r="H932" s="29" t="s">
        <v>3417</v>
      </c>
      <c r="I932" s="33"/>
    </row>
    <row r="933" s="4" customFormat="1" ht="54" spans="1:9">
      <c r="A933" s="30">
        <f>SUBTOTAL(103,$E$7:E933)*1</f>
        <v>904</v>
      </c>
      <c r="B933" s="29" t="s">
        <v>3466</v>
      </c>
      <c r="C933" s="28" t="s">
        <v>3467</v>
      </c>
      <c r="D933" s="28" t="s">
        <v>79</v>
      </c>
      <c r="E933" s="29" t="s">
        <v>3468</v>
      </c>
      <c r="F933" s="31">
        <v>22000</v>
      </c>
      <c r="G933" s="29" t="s">
        <v>3447</v>
      </c>
      <c r="H933" s="29" t="s">
        <v>3417</v>
      </c>
      <c r="I933" s="33"/>
    </row>
    <row r="934" s="4" customFormat="1" ht="67.5" spans="1:9">
      <c r="A934" s="30">
        <f>SUBTOTAL(103,$E$7:E934)*1</f>
        <v>905</v>
      </c>
      <c r="B934" s="29" t="s">
        <v>3469</v>
      </c>
      <c r="C934" s="35" t="s">
        <v>3470</v>
      </c>
      <c r="D934" s="28" t="s">
        <v>79</v>
      </c>
      <c r="E934" s="29" t="s">
        <v>3471</v>
      </c>
      <c r="F934" s="31">
        <v>11832.01</v>
      </c>
      <c r="G934" s="29" t="s">
        <v>3472</v>
      </c>
      <c r="H934" s="29" t="s">
        <v>3417</v>
      </c>
      <c r="I934" s="33"/>
    </row>
    <row r="935" s="4" customFormat="1" ht="81" spans="1:9">
      <c r="A935" s="30">
        <f>SUBTOTAL(103,$E$7:E935)*1</f>
        <v>906</v>
      </c>
      <c r="B935" s="29" t="s">
        <v>3473</v>
      </c>
      <c r="C935" s="35" t="s">
        <v>3474</v>
      </c>
      <c r="D935" s="28" t="s">
        <v>79</v>
      </c>
      <c r="E935" s="29" t="s">
        <v>3475</v>
      </c>
      <c r="F935" s="31">
        <v>12476.81</v>
      </c>
      <c r="G935" s="29" t="s">
        <v>3476</v>
      </c>
      <c r="H935" s="29" t="s">
        <v>3417</v>
      </c>
      <c r="I935" s="33"/>
    </row>
    <row r="936" s="4" customFormat="1" ht="40.5" spans="1:9">
      <c r="A936" s="30">
        <f>SUBTOTAL(103,$E$7:E936)*1</f>
        <v>907</v>
      </c>
      <c r="B936" s="29" t="s">
        <v>3477</v>
      </c>
      <c r="C936" s="28" t="s">
        <v>3478</v>
      </c>
      <c r="D936" s="28" t="s">
        <v>79</v>
      </c>
      <c r="E936" s="29" t="s">
        <v>3479</v>
      </c>
      <c r="F936" s="31">
        <v>220000</v>
      </c>
      <c r="G936" s="29" t="s">
        <v>3480</v>
      </c>
      <c r="H936" s="29" t="s">
        <v>3417</v>
      </c>
      <c r="I936" s="33"/>
    </row>
    <row r="937" s="4" customFormat="1" ht="81" spans="1:9">
      <c r="A937" s="30">
        <f>SUBTOTAL(103,$E$7:E937)*1</f>
        <v>908</v>
      </c>
      <c r="B937" s="29" t="s">
        <v>3481</v>
      </c>
      <c r="C937" s="35" t="s">
        <v>3482</v>
      </c>
      <c r="D937" s="28" t="s">
        <v>79</v>
      </c>
      <c r="E937" s="29" t="s">
        <v>3483</v>
      </c>
      <c r="F937" s="31">
        <v>55783</v>
      </c>
      <c r="G937" s="29" t="s">
        <v>3484</v>
      </c>
      <c r="H937" s="29" t="s">
        <v>3417</v>
      </c>
      <c r="I937" s="33"/>
    </row>
    <row r="938" s="4" customFormat="1" ht="53" customHeight="1" spans="1:9">
      <c r="A938" s="30">
        <f>SUBTOTAL(103,$E$7:E938)*1</f>
        <v>909</v>
      </c>
      <c r="B938" s="29" t="s">
        <v>3485</v>
      </c>
      <c r="C938" s="35" t="s">
        <v>3486</v>
      </c>
      <c r="D938" s="28" t="s">
        <v>79</v>
      </c>
      <c r="E938" s="29" t="s">
        <v>3487</v>
      </c>
      <c r="F938" s="31">
        <v>51575</v>
      </c>
      <c r="G938" s="29" t="s">
        <v>3488</v>
      </c>
      <c r="H938" s="29" t="s">
        <v>3417</v>
      </c>
      <c r="I938" s="33"/>
    </row>
    <row r="939" s="4" customFormat="1" ht="40.5" spans="1:9">
      <c r="A939" s="30">
        <f>SUBTOTAL(103,$E$7:E939)*1</f>
        <v>910</v>
      </c>
      <c r="B939" s="29" t="s">
        <v>3489</v>
      </c>
      <c r="C939" s="28" t="s">
        <v>3490</v>
      </c>
      <c r="D939" s="28" t="s">
        <v>79</v>
      </c>
      <c r="E939" s="29" t="s">
        <v>3491</v>
      </c>
      <c r="F939" s="31">
        <v>43365</v>
      </c>
      <c r="G939" s="29" t="s">
        <v>3492</v>
      </c>
      <c r="H939" s="29" t="s">
        <v>3417</v>
      </c>
      <c r="I939" s="33"/>
    </row>
    <row r="940" s="4" customFormat="1" ht="73" customHeight="1" spans="1:9">
      <c r="A940" s="30">
        <f>SUBTOTAL(103,$E$7:E940)*1</f>
        <v>911</v>
      </c>
      <c r="B940" s="29" t="s">
        <v>3493</v>
      </c>
      <c r="C940" s="35" t="s">
        <v>3494</v>
      </c>
      <c r="D940" s="28" t="s">
        <v>79</v>
      </c>
      <c r="E940" s="29" t="s">
        <v>3495</v>
      </c>
      <c r="F940" s="31">
        <v>25000</v>
      </c>
      <c r="G940" s="29" t="s">
        <v>3496</v>
      </c>
      <c r="H940" s="29" t="s">
        <v>3417</v>
      </c>
      <c r="I940" s="33"/>
    </row>
    <row r="941" s="4" customFormat="1" ht="81" customHeight="1" spans="1:9">
      <c r="A941" s="30">
        <f>SUBTOTAL(103,$E$7:E941)*1</f>
        <v>912</v>
      </c>
      <c r="B941" s="29" t="s">
        <v>3497</v>
      </c>
      <c r="C941" s="28" t="s">
        <v>3498</v>
      </c>
      <c r="D941" s="28" t="s">
        <v>79</v>
      </c>
      <c r="E941" s="29" t="s">
        <v>3499</v>
      </c>
      <c r="F941" s="31">
        <v>44604</v>
      </c>
      <c r="G941" s="29" t="s">
        <v>3496</v>
      </c>
      <c r="H941" s="29" t="s">
        <v>3417</v>
      </c>
      <c r="I941" s="33"/>
    </row>
    <row r="942" s="4" customFormat="1" ht="67.5" spans="1:9">
      <c r="A942" s="30">
        <f>SUBTOTAL(103,$E$7:E942)*1</f>
        <v>913</v>
      </c>
      <c r="B942" s="29" t="s">
        <v>3500</v>
      </c>
      <c r="C942" s="28" t="s">
        <v>3501</v>
      </c>
      <c r="D942" s="28" t="s">
        <v>79</v>
      </c>
      <c r="E942" s="29" t="s">
        <v>3502</v>
      </c>
      <c r="F942" s="31">
        <v>16204</v>
      </c>
      <c r="G942" s="29" t="s">
        <v>3496</v>
      </c>
      <c r="H942" s="29" t="s">
        <v>3417</v>
      </c>
      <c r="I942" s="33"/>
    </row>
    <row r="943" s="4" customFormat="1" ht="70" customHeight="1" spans="1:9">
      <c r="A943" s="30">
        <f>SUBTOTAL(103,$E$7:E943)*1</f>
        <v>914</v>
      </c>
      <c r="B943" s="29" t="s">
        <v>3503</v>
      </c>
      <c r="C943" s="35" t="s">
        <v>3504</v>
      </c>
      <c r="D943" s="28" t="s">
        <v>79</v>
      </c>
      <c r="E943" s="29" t="s">
        <v>3505</v>
      </c>
      <c r="F943" s="31">
        <v>17942.44</v>
      </c>
      <c r="G943" s="29" t="s">
        <v>3506</v>
      </c>
      <c r="H943" s="29" t="s">
        <v>3417</v>
      </c>
      <c r="I943" s="33"/>
    </row>
    <row r="944" s="4" customFormat="1" ht="70" customHeight="1" spans="1:9">
      <c r="A944" s="30">
        <f>SUBTOTAL(103,$E$7:E944)*1</f>
        <v>915</v>
      </c>
      <c r="B944" s="29" t="s">
        <v>3507</v>
      </c>
      <c r="C944" s="28" t="s">
        <v>3508</v>
      </c>
      <c r="D944" s="28" t="s">
        <v>79</v>
      </c>
      <c r="E944" s="29" t="s">
        <v>3509</v>
      </c>
      <c r="F944" s="31">
        <v>112087</v>
      </c>
      <c r="G944" s="29" t="s">
        <v>3510</v>
      </c>
      <c r="H944" s="29" t="s">
        <v>3417</v>
      </c>
      <c r="I944" s="33"/>
    </row>
    <row r="945" s="4" customFormat="1" ht="86" customHeight="1" spans="1:9">
      <c r="A945" s="30">
        <f>SUBTOTAL(103,$E$7:E945)*1</f>
        <v>916</v>
      </c>
      <c r="B945" s="29" t="s">
        <v>3511</v>
      </c>
      <c r="C945" s="28" t="s">
        <v>3512</v>
      </c>
      <c r="D945" s="28" t="s">
        <v>79</v>
      </c>
      <c r="E945" s="29" t="s">
        <v>3513</v>
      </c>
      <c r="F945" s="31">
        <v>72076</v>
      </c>
      <c r="G945" s="29" t="s">
        <v>3514</v>
      </c>
      <c r="H945" s="29" t="s">
        <v>3417</v>
      </c>
      <c r="I945" s="33"/>
    </row>
    <row r="946" s="4" customFormat="1" ht="81" spans="1:9">
      <c r="A946" s="30">
        <f>SUBTOTAL(103,$E$7:E946)*1</f>
        <v>917</v>
      </c>
      <c r="B946" s="29" t="s">
        <v>3515</v>
      </c>
      <c r="C946" s="28" t="s">
        <v>3516</v>
      </c>
      <c r="D946" s="28" t="s">
        <v>79</v>
      </c>
      <c r="E946" s="29" t="s">
        <v>3517</v>
      </c>
      <c r="F946" s="31">
        <v>40880</v>
      </c>
      <c r="G946" s="29" t="s">
        <v>3518</v>
      </c>
      <c r="H946" s="29" t="s">
        <v>3417</v>
      </c>
      <c r="I946" s="33"/>
    </row>
    <row r="947" s="4" customFormat="1" ht="40.5" spans="1:9">
      <c r="A947" s="30">
        <f>SUBTOTAL(103,$E$7:E947)*1</f>
        <v>918</v>
      </c>
      <c r="B947" s="29" t="s">
        <v>3519</v>
      </c>
      <c r="C947" s="35" t="s">
        <v>3520</v>
      </c>
      <c r="D947" s="28" t="s">
        <v>79</v>
      </c>
      <c r="E947" s="29" t="s">
        <v>3521</v>
      </c>
      <c r="F947" s="31">
        <v>54470</v>
      </c>
      <c r="G947" s="29" t="s">
        <v>3522</v>
      </c>
      <c r="H947" s="29" t="s">
        <v>3417</v>
      </c>
      <c r="I947" s="33"/>
    </row>
    <row r="948" s="4" customFormat="1" ht="54" spans="1:9">
      <c r="A948" s="30">
        <f>SUBTOTAL(103,$E$7:E948)*1</f>
        <v>919</v>
      </c>
      <c r="B948" s="29" t="s">
        <v>3523</v>
      </c>
      <c r="C948" s="35" t="s">
        <v>3524</v>
      </c>
      <c r="D948" s="28" t="s">
        <v>79</v>
      </c>
      <c r="E948" s="29" t="s">
        <v>3525</v>
      </c>
      <c r="F948" s="31">
        <v>30328</v>
      </c>
      <c r="G948" s="29" t="s">
        <v>3526</v>
      </c>
      <c r="H948" s="29" t="s">
        <v>3417</v>
      </c>
      <c r="I948" s="33"/>
    </row>
    <row r="949" s="4" customFormat="1" ht="45" customHeight="1" spans="1:9">
      <c r="A949" s="30">
        <f>SUBTOTAL(103,$E$7:E949)*1</f>
        <v>920</v>
      </c>
      <c r="B949" s="29" t="s">
        <v>3527</v>
      </c>
      <c r="C949" s="28" t="s">
        <v>3528</v>
      </c>
      <c r="D949" s="28" t="s">
        <v>79</v>
      </c>
      <c r="E949" s="29" t="s">
        <v>3529</v>
      </c>
      <c r="F949" s="31">
        <v>29776</v>
      </c>
      <c r="G949" s="29" t="s">
        <v>3530</v>
      </c>
      <c r="H949" s="29" t="s">
        <v>3417</v>
      </c>
      <c r="I949" s="33"/>
    </row>
    <row r="950" s="4" customFormat="1" ht="81" customHeight="1" spans="1:9">
      <c r="A950" s="30">
        <f>SUBTOTAL(103,$E$7:E950)*1</f>
        <v>921</v>
      </c>
      <c r="B950" s="29" t="s">
        <v>3531</v>
      </c>
      <c r="C950" s="35" t="s">
        <v>3532</v>
      </c>
      <c r="D950" s="28" t="s">
        <v>79</v>
      </c>
      <c r="E950" s="29" t="s">
        <v>3533</v>
      </c>
      <c r="F950" s="31">
        <v>53313.01</v>
      </c>
      <c r="G950" s="29" t="s">
        <v>3534</v>
      </c>
      <c r="H950" s="29" t="s">
        <v>3417</v>
      </c>
      <c r="I950" s="33"/>
    </row>
    <row r="951" s="4" customFormat="1" ht="54" spans="1:9">
      <c r="A951" s="30">
        <f>SUBTOTAL(103,$E$7:E951)*1</f>
        <v>922</v>
      </c>
      <c r="B951" s="29" t="s">
        <v>3535</v>
      </c>
      <c r="C951" s="28" t="s">
        <v>3536</v>
      </c>
      <c r="D951" s="28" t="s">
        <v>79</v>
      </c>
      <c r="E951" s="29" t="s">
        <v>3537</v>
      </c>
      <c r="F951" s="31">
        <v>140000</v>
      </c>
      <c r="G951" s="29" t="s">
        <v>3538</v>
      </c>
      <c r="H951" s="29" t="s">
        <v>3417</v>
      </c>
      <c r="I951" s="33"/>
    </row>
    <row r="952" s="4" customFormat="1" ht="77" customHeight="1" spans="1:9">
      <c r="A952" s="30">
        <f>SUBTOTAL(103,$E$7:E952)*1</f>
        <v>923</v>
      </c>
      <c r="B952" s="29" t="s">
        <v>3539</v>
      </c>
      <c r="C952" s="28" t="s">
        <v>3540</v>
      </c>
      <c r="D952" s="28" t="s">
        <v>79</v>
      </c>
      <c r="E952" s="29" t="s">
        <v>3541</v>
      </c>
      <c r="F952" s="31">
        <v>100000</v>
      </c>
      <c r="G952" s="29" t="s">
        <v>3542</v>
      </c>
      <c r="H952" s="29" t="s">
        <v>3417</v>
      </c>
      <c r="I952" s="33"/>
    </row>
    <row r="953" s="4" customFormat="1" ht="61" customHeight="1" spans="1:9">
      <c r="A953" s="30">
        <f>SUBTOTAL(103,$E$7:E953)*1</f>
        <v>924</v>
      </c>
      <c r="B953" s="29" t="s">
        <v>3543</v>
      </c>
      <c r="C953" s="35" t="s">
        <v>3544</v>
      </c>
      <c r="D953" s="28" t="s">
        <v>79</v>
      </c>
      <c r="E953" s="29" t="s">
        <v>3545</v>
      </c>
      <c r="F953" s="31">
        <v>16894</v>
      </c>
      <c r="G953" s="29" t="s">
        <v>3546</v>
      </c>
      <c r="H953" s="29" t="s">
        <v>3417</v>
      </c>
      <c r="I953" s="33"/>
    </row>
    <row r="954" s="4" customFormat="1" ht="54" spans="1:9">
      <c r="A954" s="30">
        <f>SUBTOTAL(103,$E$7:E954)*1</f>
        <v>925</v>
      </c>
      <c r="B954" s="29" t="s">
        <v>3547</v>
      </c>
      <c r="C954" s="35" t="s">
        <v>3548</v>
      </c>
      <c r="D954" s="28" t="s">
        <v>79</v>
      </c>
      <c r="E954" s="29" t="s">
        <v>3549</v>
      </c>
      <c r="F954" s="31">
        <v>15047.15</v>
      </c>
      <c r="G954" s="29" t="s">
        <v>3546</v>
      </c>
      <c r="H954" s="29" t="s">
        <v>3417</v>
      </c>
      <c r="I954" s="33"/>
    </row>
    <row r="955" s="4" customFormat="1" ht="40.5" spans="1:9">
      <c r="A955" s="30">
        <f>SUBTOTAL(103,$E$7:E955)*1</f>
        <v>926</v>
      </c>
      <c r="B955" s="29" t="s">
        <v>3550</v>
      </c>
      <c r="C955" s="28" t="s">
        <v>3551</v>
      </c>
      <c r="D955" s="28" t="s">
        <v>79</v>
      </c>
      <c r="E955" s="29" t="s">
        <v>3552</v>
      </c>
      <c r="F955" s="31">
        <v>136642</v>
      </c>
      <c r="G955" s="29" t="s">
        <v>3546</v>
      </c>
      <c r="H955" s="29" t="s">
        <v>3417</v>
      </c>
      <c r="I955" s="33"/>
    </row>
    <row r="956" s="4" customFormat="1" ht="99" customHeight="1" spans="1:9">
      <c r="A956" s="30">
        <f>SUBTOTAL(103,$E$7:E956)*1</f>
        <v>927</v>
      </c>
      <c r="B956" s="29" t="s">
        <v>3553</v>
      </c>
      <c r="C956" s="28" t="s">
        <v>3554</v>
      </c>
      <c r="D956" s="28" t="s">
        <v>79</v>
      </c>
      <c r="E956" s="29" t="s">
        <v>3555</v>
      </c>
      <c r="F956" s="31">
        <v>33437.09</v>
      </c>
      <c r="G956" s="29" t="s">
        <v>3556</v>
      </c>
      <c r="H956" s="29" t="s">
        <v>3417</v>
      </c>
      <c r="I956" s="33"/>
    </row>
    <row r="957" s="4" customFormat="1" ht="69" customHeight="1" spans="1:9">
      <c r="A957" s="30">
        <f>SUBTOTAL(103,$E$7:E957)*1</f>
        <v>928</v>
      </c>
      <c r="B957" s="29" t="s">
        <v>3557</v>
      </c>
      <c r="C957" s="35" t="s">
        <v>3558</v>
      </c>
      <c r="D957" s="28" t="s">
        <v>79</v>
      </c>
      <c r="E957" s="29" t="s">
        <v>3559</v>
      </c>
      <c r="F957" s="31">
        <v>27225</v>
      </c>
      <c r="G957" s="29" t="s">
        <v>3560</v>
      </c>
      <c r="H957" s="29" t="s">
        <v>3417</v>
      </c>
      <c r="I957" s="33"/>
    </row>
    <row r="958" s="4" customFormat="1" ht="51" customHeight="1" spans="1:9">
      <c r="A958" s="30">
        <f>SUBTOTAL(103,$E$7:E958)*1</f>
        <v>929</v>
      </c>
      <c r="B958" s="29" t="s">
        <v>3561</v>
      </c>
      <c r="C958" s="28" t="s">
        <v>3562</v>
      </c>
      <c r="D958" s="28" t="s">
        <v>79</v>
      </c>
      <c r="E958" s="29" t="s">
        <v>3563</v>
      </c>
      <c r="F958" s="31">
        <v>150000</v>
      </c>
      <c r="G958" s="29" t="s">
        <v>3564</v>
      </c>
      <c r="H958" s="29" t="s">
        <v>3417</v>
      </c>
      <c r="I958" s="33"/>
    </row>
    <row r="959" s="4" customFormat="1" ht="67" customHeight="1" spans="1:9">
      <c r="A959" s="30">
        <f>SUBTOTAL(103,$E$7:E959)*1</f>
        <v>930</v>
      </c>
      <c r="B959" s="29" t="s">
        <v>3565</v>
      </c>
      <c r="C959" s="28" t="s">
        <v>3566</v>
      </c>
      <c r="D959" s="28" t="s">
        <v>79</v>
      </c>
      <c r="E959" s="29" t="s">
        <v>3567</v>
      </c>
      <c r="F959" s="31">
        <v>48649.46</v>
      </c>
      <c r="G959" s="29" t="s">
        <v>3568</v>
      </c>
      <c r="H959" s="29" t="s">
        <v>3417</v>
      </c>
      <c r="I959" s="33"/>
    </row>
    <row r="960" s="4" customFormat="1" ht="54" spans="1:9">
      <c r="A960" s="30">
        <f>SUBTOTAL(103,$E$7:E960)*1</f>
        <v>931</v>
      </c>
      <c r="B960" s="29" t="s">
        <v>3569</v>
      </c>
      <c r="C960" s="35" t="s">
        <v>3570</v>
      </c>
      <c r="D960" s="28" t="s">
        <v>299</v>
      </c>
      <c r="E960" s="29" t="s">
        <v>3571</v>
      </c>
      <c r="F960" s="31">
        <v>250000</v>
      </c>
      <c r="G960" s="29" t="s">
        <v>3572</v>
      </c>
      <c r="H960" s="29" t="s">
        <v>3417</v>
      </c>
      <c r="I960" s="33"/>
    </row>
    <row r="961" s="4" customFormat="1" ht="54" spans="1:9">
      <c r="A961" s="30">
        <f>SUBTOTAL(103,$E$7:E961)*1</f>
        <v>932</v>
      </c>
      <c r="B961" s="29" t="s">
        <v>3573</v>
      </c>
      <c r="C961" s="35" t="s">
        <v>3574</v>
      </c>
      <c r="D961" s="28" t="s">
        <v>299</v>
      </c>
      <c r="E961" s="29" t="s">
        <v>3575</v>
      </c>
      <c r="F961" s="31">
        <v>61290.19</v>
      </c>
      <c r="G961" s="29" t="s">
        <v>3576</v>
      </c>
      <c r="H961" s="29" t="s">
        <v>3417</v>
      </c>
      <c r="I961" s="33"/>
    </row>
    <row r="962" s="4" customFormat="1" ht="54" spans="1:9">
      <c r="A962" s="30">
        <f>SUBTOTAL(103,$E$7:E962)*1</f>
        <v>933</v>
      </c>
      <c r="B962" s="29" t="s">
        <v>3577</v>
      </c>
      <c r="C962" s="28" t="s">
        <v>3578</v>
      </c>
      <c r="D962" s="28" t="s">
        <v>299</v>
      </c>
      <c r="E962" s="29" t="s">
        <v>3579</v>
      </c>
      <c r="F962" s="31">
        <v>50000</v>
      </c>
      <c r="G962" s="29" t="s">
        <v>3580</v>
      </c>
      <c r="H962" s="29" t="s">
        <v>3417</v>
      </c>
      <c r="I962" s="33"/>
    </row>
    <row r="963" s="4" customFormat="1" ht="40.5" spans="1:9">
      <c r="A963" s="30">
        <f>SUBTOTAL(103,$E$7:E963)*1</f>
        <v>934</v>
      </c>
      <c r="B963" s="29" t="s">
        <v>3581</v>
      </c>
      <c r="C963" s="35" t="s">
        <v>3582</v>
      </c>
      <c r="D963" s="28" t="s">
        <v>299</v>
      </c>
      <c r="E963" s="29" t="s">
        <v>3583</v>
      </c>
      <c r="F963" s="31">
        <v>40195.67</v>
      </c>
      <c r="G963" s="29" t="s">
        <v>3584</v>
      </c>
      <c r="H963" s="29" t="s">
        <v>3417</v>
      </c>
      <c r="I963" s="33"/>
    </row>
    <row r="964" s="4" customFormat="1" ht="54" customHeight="1" spans="1:9">
      <c r="A964" s="30">
        <f>SUBTOTAL(103,$E$7:E964)*1</f>
        <v>935</v>
      </c>
      <c r="B964" s="29" t="s">
        <v>3585</v>
      </c>
      <c r="C964" s="28" t="s">
        <v>3586</v>
      </c>
      <c r="D964" s="28" t="s">
        <v>299</v>
      </c>
      <c r="E964" s="29" t="s">
        <v>3587</v>
      </c>
      <c r="F964" s="31">
        <v>12000</v>
      </c>
      <c r="G964" s="29" t="s">
        <v>3588</v>
      </c>
      <c r="H964" s="29" t="s">
        <v>3417</v>
      </c>
      <c r="I964" s="33"/>
    </row>
    <row r="965" s="4" customFormat="1" ht="40.5" spans="1:9">
      <c r="A965" s="30">
        <f>SUBTOTAL(103,$E$7:E965)*1</f>
        <v>936</v>
      </c>
      <c r="B965" s="29" t="s">
        <v>3589</v>
      </c>
      <c r="C965" s="35" t="s">
        <v>3590</v>
      </c>
      <c r="D965" s="28" t="s">
        <v>299</v>
      </c>
      <c r="E965" s="29" t="s">
        <v>3591</v>
      </c>
      <c r="F965" s="31">
        <v>55200</v>
      </c>
      <c r="G965" s="29" t="s">
        <v>3592</v>
      </c>
      <c r="H965" s="29" t="s">
        <v>3417</v>
      </c>
      <c r="I965" s="33"/>
    </row>
    <row r="966" s="4" customFormat="1" ht="40.5" spans="1:9">
      <c r="A966" s="30">
        <f>SUBTOTAL(103,$E$7:E966)*1</f>
        <v>937</v>
      </c>
      <c r="B966" s="29" t="s">
        <v>3593</v>
      </c>
      <c r="C966" s="35" t="s">
        <v>3594</v>
      </c>
      <c r="D966" s="28" t="s">
        <v>299</v>
      </c>
      <c r="E966" s="29" t="s">
        <v>3595</v>
      </c>
      <c r="F966" s="31">
        <v>12000</v>
      </c>
      <c r="G966" s="29" t="s">
        <v>3596</v>
      </c>
      <c r="H966" s="29" t="s">
        <v>3417</v>
      </c>
      <c r="I966" s="33"/>
    </row>
    <row r="967" s="4" customFormat="1" ht="40.5" spans="1:9">
      <c r="A967" s="30">
        <f>SUBTOTAL(103,$E$7:E967)*1</f>
        <v>938</v>
      </c>
      <c r="B967" s="29" t="s">
        <v>3597</v>
      </c>
      <c r="C967" s="28" t="s">
        <v>3598</v>
      </c>
      <c r="D967" s="28" t="s">
        <v>299</v>
      </c>
      <c r="E967" s="29" t="s">
        <v>3599</v>
      </c>
      <c r="F967" s="31">
        <v>25000</v>
      </c>
      <c r="G967" s="29" t="s">
        <v>3600</v>
      </c>
      <c r="H967" s="29" t="s">
        <v>3417</v>
      </c>
      <c r="I967" s="33"/>
    </row>
    <row r="968" s="4" customFormat="1" ht="54" spans="1:9">
      <c r="A968" s="30">
        <f>SUBTOTAL(103,$E$7:E968)*1</f>
        <v>939</v>
      </c>
      <c r="B968" s="29" t="s">
        <v>3601</v>
      </c>
      <c r="C968" s="35" t="s">
        <v>3602</v>
      </c>
      <c r="D968" s="28" t="s">
        <v>299</v>
      </c>
      <c r="E968" s="29" t="s">
        <v>3603</v>
      </c>
      <c r="F968" s="31">
        <v>49688</v>
      </c>
      <c r="G968" s="29" t="s">
        <v>3604</v>
      </c>
      <c r="H968" s="29" t="s">
        <v>3417</v>
      </c>
      <c r="I968" s="33"/>
    </row>
    <row r="969" s="4" customFormat="1" ht="40.5" spans="1:9">
      <c r="A969" s="30">
        <f>SUBTOTAL(103,$E$7:E969)*1</f>
        <v>940</v>
      </c>
      <c r="B969" s="29" t="s">
        <v>3605</v>
      </c>
      <c r="C969" s="35" t="s">
        <v>3606</v>
      </c>
      <c r="D969" s="28" t="s">
        <v>299</v>
      </c>
      <c r="E969" s="29" t="s">
        <v>3607</v>
      </c>
      <c r="F969" s="31">
        <v>11000</v>
      </c>
      <c r="G969" s="29" t="s">
        <v>3608</v>
      </c>
      <c r="H969" s="29" t="s">
        <v>3417</v>
      </c>
      <c r="I969" s="33"/>
    </row>
    <row r="970" s="4" customFormat="1" ht="67.5" spans="1:9">
      <c r="A970" s="30">
        <f>SUBTOTAL(103,$E$7:E970)*1</f>
        <v>941</v>
      </c>
      <c r="B970" s="29" t="s">
        <v>3609</v>
      </c>
      <c r="C970" s="35" t="s">
        <v>3610</v>
      </c>
      <c r="D970" s="28" t="s">
        <v>299</v>
      </c>
      <c r="E970" s="29" t="s">
        <v>3611</v>
      </c>
      <c r="F970" s="31">
        <v>375340</v>
      </c>
      <c r="G970" s="29" t="s">
        <v>3612</v>
      </c>
      <c r="H970" s="29" t="s">
        <v>3417</v>
      </c>
      <c r="I970" s="33"/>
    </row>
    <row r="971" s="4" customFormat="1" ht="67.5" spans="1:9">
      <c r="A971" s="30">
        <f>SUBTOTAL(103,$E$7:E971)*1</f>
        <v>942</v>
      </c>
      <c r="B971" s="29" t="s">
        <v>3613</v>
      </c>
      <c r="C971" s="35" t="s">
        <v>3614</v>
      </c>
      <c r="D971" s="28" t="s">
        <v>299</v>
      </c>
      <c r="E971" s="29" t="s">
        <v>3615</v>
      </c>
      <c r="F971" s="31">
        <v>50228</v>
      </c>
      <c r="G971" s="29" t="s">
        <v>3616</v>
      </c>
      <c r="H971" s="29" t="s">
        <v>3417</v>
      </c>
      <c r="I971" s="33"/>
    </row>
    <row r="972" s="4" customFormat="1" ht="65" customHeight="1" spans="1:9">
      <c r="A972" s="30">
        <f>SUBTOTAL(103,$E$7:E972)*1</f>
        <v>943</v>
      </c>
      <c r="B972" s="29" t="s">
        <v>3617</v>
      </c>
      <c r="C972" s="35" t="s">
        <v>3618</v>
      </c>
      <c r="D972" s="28" t="s">
        <v>299</v>
      </c>
      <c r="E972" s="29" t="s">
        <v>3619</v>
      </c>
      <c r="F972" s="31">
        <v>220000</v>
      </c>
      <c r="G972" s="29" t="s">
        <v>3620</v>
      </c>
      <c r="H972" s="29" t="s">
        <v>3417</v>
      </c>
      <c r="I972" s="33"/>
    </row>
    <row r="973" s="4" customFormat="1" ht="69" customHeight="1" spans="1:9">
      <c r="A973" s="30">
        <f>SUBTOTAL(103,$E$7:E973)*1</f>
        <v>944</v>
      </c>
      <c r="B973" s="29" t="s">
        <v>3621</v>
      </c>
      <c r="C973" s="35" t="s">
        <v>3622</v>
      </c>
      <c r="D973" s="28" t="s">
        <v>299</v>
      </c>
      <c r="E973" s="29" t="s">
        <v>3623</v>
      </c>
      <c r="F973" s="31">
        <v>54998</v>
      </c>
      <c r="G973" s="29" t="s">
        <v>3624</v>
      </c>
      <c r="H973" s="29" t="s">
        <v>3417</v>
      </c>
      <c r="I973" s="33"/>
    </row>
    <row r="974" s="4" customFormat="1" ht="67.5" spans="1:9">
      <c r="A974" s="30">
        <f>SUBTOTAL(103,$E$7:E974)*1</f>
        <v>945</v>
      </c>
      <c r="B974" s="29" t="s">
        <v>3625</v>
      </c>
      <c r="C974" s="28" t="s">
        <v>3626</v>
      </c>
      <c r="D974" s="28" t="s">
        <v>299</v>
      </c>
      <c r="E974" s="29" t="s">
        <v>3627</v>
      </c>
      <c r="F974" s="31">
        <v>110450</v>
      </c>
      <c r="G974" s="29" t="s">
        <v>3628</v>
      </c>
      <c r="H974" s="29" t="s">
        <v>3417</v>
      </c>
      <c r="I974" s="33"/>
    </row>
    <row r="975" s="4" customFormat="1" ht="86" customHeight="1" spans="1:9">
      <c r="A975" s="30">
        <f>SUBTOTAL(103,$E$7:E975)*1</f>
        <v>946</v>
      </c>
      <c r="B975" s="29" t="s">
        <v>3629</v>
      </c>
      <c r="C975" s="35" t="s">
        <v>3630</v>
      </c>
      <c r="D975" s="28" t="s">
        <v>299</v>
      </c>
      <c r="E975" s="29" t="s">
        <v>3631</v>
      </c>
      <c r="F975" s="31">
        <v>32958</v>
      </c>
      <c r="G975" s="29" t="s">
        <v>3632</v>
      </c>
      <c r="H975" s="29" t="s">
        <v>3417</v>
      </c>
      <c r="I975" s="33"/>
    </row>
    <row r="976" s="4" customFormat="1" ht="55" customHeight="1" spans="1:9">
      <c r="A976" s="30">
        <f>SUBTOTAL(103,$E$7:E976)*1</f>
        <v>947</v>
      </c>
      <c r="B976" s="29" t="s">
        <v>3633</v>
      </c>
      <c r="C976" s="28" t="s">
        <v>3634</v>
      </c>
      <c r="D976" s="28" t="s">
        <v>299</v>
      </c>
      <c r="E976" s="29" t="s">
        <v>3635</v>
      </c>
      <c r="F976" s="31">
        <v>10000</v>
      </c>
      <c r="G976" s="29" t="s">
        <v>3636</v>
      </c>
      <c r="H976" s="29" t="s">
        <v>3417</v>
      </c>
      <c r="I976" s="33"/>
    </row>
    <row r="977" s="4" customFormat="1" ht="87" customHeight="1" spans="1:9">
      <c r="A977" s="30">
        <f>SUBTOTAL(103,$E$7:E977)*1</f>
        <v>948</v>
      </c>
      <c r="B977" s="29" t="s">
        <v>3637</v>
      </c>
      <c r="C977" s="35" t="s">
        <v>3638</v>
      </c>
      <c r="D977" s="28" t="s">
        <v>299</v>
      </c>
      <c r="E977" s="29" t="s">
        <v>3639</v>
      </c>
      <c r="F977" s="31">
        <v>65191</v>
      </c>
      <c r="G977" s="29" t="s">
        <v>3640</v>
      </c>
      <c r="H977" s="29" t="s">
        <v>3417</v>
      </c>
      <c r="I977" s="33"/>
    </row>
    <row r="978" s="4" customFormat="1" ht="27" spans="1:9">
      <c r="A978" s="30">
        <f>SUBTOTAL(103,$E$7:E978)*1</f>
        <v>949</v>
      </c>
      <c r="B978" s="29" t="s">
        <v>3641</v>
      </c>
      <c r="C978" s="35" t="s">
        <v>3642</v>
      </c>
      <c r="D978" s="28" t="s">
        <v>299</v>
      </c>
      <c r="E978" s="29" t="s">
        <v>3643</v>
      </c>
      <c r="F978" s="31">
        <v>46417</v>
      </c>
      <c r="G978" s="29" t="s">
        <v>3640</v>
      </c>
      <c r="H978" s="29" t="s">
        <v>3417</v>
      </c>
      <c r="I978" s="33"/>
    </row>
    <row r="979" s="4" customFormat="1" ht="40.5" spans="1:9">
      <c r="A979" s="30">
        <f>SUBTOTAL(103,$E$7:E979)*1</f>
        <v>950</v>
      </c>
      <c r="B979" s="29" t="s">
        <v>3644</v>
      </c>
      <c r="C979" s="28" t="s">
        <v>3645</v>
      </c>
      <c r="D979" s="28" t="s">
        <v>299</v>
      </c>
      <c r="E979" s="29" t="s">
        <v>3646</v>
      </c>
      <c r="F979" s="31">
        <v>15000</v>
      </c>
      <c r="G979" s="29" t="s">
        <v>3647</v>
      </c>
      <c r="H979" s="29" t="s">
        <v>3417</v>
      </c>
      <c r="I979" s="33"/>
    </row>
    <row r="980" s="4" customFormat="1" ht="40.5" spans="1:9">
      <c r="A980" s="30">
        <f>SUBTOTAL(103,$E$7:E980)*1</f>
        <v>951</v>
      </c>
      <c r="B980" s="29" t="s">
        <v>3648</v>
      </c>
      <c r="C980" s="28" t="s">
        <v>3649</v>
      </c>
      <c r="D980" s="28" t="s">
        <v>299</v>
      </c>
      <c r="E980" s="29" t="s">
        <v>3650</v>
      </c>
      <c r="F980" s="31">
        <v>30000</v>
      </c>
      <c r="G980" s="29" t="s">
        <v>3651</v>
      </c>
      <c r="H980" s="29" t="s">
        <v>3417</v>
      </c>
      <c r="I980" s="33"/>
    </row>
    <row r="981" s="4" customFormat="1" ht="40.5" spans="1:9">
      <c r="A981" s="30">
        <f>SUBTOTAL(103,$E$7:E981)*1</f>
        <v>952</v>
      </c>
      <c r="B981" s="29" t="s">
        <v>3652</v>
      </c>
      <c r="C981" s="28" t="s">
        <v>3653</v>
      </c>
      <c r="D981" s="28" t="s">
        <v>299</v>
      </c>
      <c r="E981" s="29" t="s">
        <v>3654</v>
      </c>
      <c r="F981" s="31">
        <v>25000</v>
      </c>
      <c r="G981" s="29" t="s">
        <v>3655</v>
      </c>
      <c r="H981" s="29" t="s">
        <v>3417</v>
      </c>
      <c r="I981" s="33"/>
    </row>
    <row r="982" s="4" customFormat="1" ht="40.5" spans="1:9">
      <c r="A982" s="30">
        <f>SUBTOTAL(103,$E$7:E982)*1</f>
        <v>953</v>
      </c>
      <c r="B982" s="29" t="s">
        <v>3656</v>
      </c>
      <c r="C982" s="35" t="s">
        <v>3657</v>
      </c>
      <c r="D982" s="28" t="s">
        <v>299</v>
      </c>
      <c r="E982" s="29" t="s">
        <v>3658</v>
      </c>
      <c r="F982" s="31">
        <v>63800</v>
      </c>
      <c r="G982" s="29" t="s">
        <v>3546</v>
      </c>
      <c r="H982" s="29" t="s">
        <v>3417</v>
      </c>
      <c r="I982" s="33"/>
    </row>
    <row r="983" s="4" customFormat="1" ht="54" spans="1:9">
      <c r="A983" s="30">
        <f>SUBTOTAL(103,$E$7:E983)*1</f>
        <v>954</v>
      </c>
      <c r="B983" s="29" t="s">
        <v>3659</v>
      </c>
      <c r="C983" s="28" t="s">
        <v>3660</v>
      </c>
      <c r="D983" s="28" t="s">
        <v>299</v>
      </c>
      <c r="E983" s="29" t="s">
        <v>3661</v>
      </c>
      <c r="F983" s="31">
        <v>79200</v>
      </c>
      <c r="G983" s="29" t="s">
        <v>3546</v>
      </c>
      <c r="H983" s="29" t="s">
        <v>3417</v>
      </c>
      <c r="I983" s="33"/>
    </row>
    <row r="984" s="4" customFormat="1" ht="40.5" spans="1:9">
      <c r="A984" s="30">
        <f>SUBTOTAL(103,$E$7:E984)*1</f>
        <v>955</v>
      </c>
      <c r="B984" s="29" t="s">
        <v>3662</v>
      </c>
      <c r="C984" s="28" t="s">
        <v>3663</v>
      </c>
      <c r="D984" s="28" t="s">
        <v>299</v>
      </c>
      <c r="E984" s="29" t="s">
        <v>3664</v>
      </c>
      <c r="F984" s="31">
        <v>18804.82</v>
      </c>
      <c r="G984" s="29" t="s">
        <v>3665</v>
      </c>
      <c r="H984" s="29" t="s">
        <v>3417</v>
      </c>
      <c r="I984" s="33"/>
    </row>
    <row r="985" s="4" customFormat="1" ht="70" customHeight="1" spans="1:9">
      <c r="A985" s="30">
        <f>SUBTOTAL(103,$E$7:E985)*1</f>
        <v>956</v>
      </c>
      <c r="B985" s="29" t="s">
        <v>3666</v>
      </c>
      <c r="C985" s="28" t="s">
        <v>3667</v>
      </c>
      <c r="D985" s="28" t="s">
        <v>299</v>
      </c>
      <c r="E985" s="29" t="s">
        <v>3668</v>
      </c>
      <c r="F985" s="31">
        <v>23600</v>
      </c>
      <c r="G985" s="29" t="s">
        <v>3669</v>
      </c>
      <c r="H985" s="29" t="s">
        <v>3417</v>
      </c>
      <c r="I985" s="33"/>
    </row>
    <row r="986" s="4" customFormat="1" ht="135" spans="1:9">
      <c r="A986" s="30">
        <f>SUBTOTAL(103,$E$7:E986)*1</f>
        <v>957</v>
      </c>
      <c r="B986" s="29" t="s">
        <v>3670</v>
      </c>
      <c r="C986" s="28" t="s">
        <v>3671</v>
      </c>
      <c r="D986" s="28" t="s">
        <v>299</v>
      </c>
      <c r="E986" s="29" t="s">
        <v>3672</v>
      </c>
      <c r="F986" s="31">
        <v>120000</v>
      </c>
      <c r="G986" s="29" t="s">
        <v>3673</v>
      </c>
      <c r="H986" s="29" t="s">
        <v>3417</v>
      </c>
      <c r="I986" s="33"/>
    </row>
    <row r="987" s="4" customFormat="1" ht="67.5" spans="1:9">
      <c r="A987" s="30">
        <f>SUBTOTAL(103,$E$7:E987)*1</f>
        <v>958</v>
      </c>
      <c r="B987" s="29" t="s">
        <v>3674</v>
      </c>
      <c r="C987" s="35" t="s">
        <v>3675</v>
      </c>
      <c r="D987" s="28" t="s">
        <v>299</v>
      </c>
      <c r="E987" s="29" t="s">
        <v>3676</v>
      </c>
      <c r="F987" s="31">
        <v>20000</v>
      </c>
      <c r="G987" s="29" t="s">
        <v>3677</v>
      </c>
      <c r="H987" s="29" t="s">
        <v>3417</v>
      </c>
      <c r="I987" s="33"/>
    </row>
    <row r="988" s="4" customFormat="1" ht="40.5" spans="1:9">
      <c r="A988" s="30">
        <f>SUBTOTAL(103,$E$7:E988)*1</f>
        <v>959</v>
      </c>
      <c r="B988" s="29" t="s">
        <v>3678</v>
      </c>
      <c r="C988" s="35" t="s">
        <v>3679</v>
      </c>
      <c r="D988" s="28" t="s">
        <v>299</v>
      </c>
      <c r="E988" s="29" t="s">
        <v>3680</v>
      </c>
      <c r="F988" s="31">
        <v>83031</v>
      </c>
      <c r="G988" s="29" t="s">
        <v>3681</v>
      </c>
      <c r="H988" s="29" t="s">
        <v>3417</v>
      </c>
      <c r="I988" s="33"/>
    </row>
    <row r="989" s="4" customFormat="1" ht="54" spans="1:9">
      <c r="A989" s="30">
        <f>SUBTOTAL(103,$E$7:E989)*1</f>
        <v>960</v>
      </c>
      <c r="B989" s="29" t="s">
        <v>3682</v>
      </c>
      <c r="C989" s="28" t="s">
        <v>3683</v>
      </c>
      <c r="D989" s="28" t="s">
        <v>15</v>
      </c>
      <c r="E989" s="29" t="s">
        <v>3684</v>
      </c>
      <c r="F989" s="31">
        <v>50000</v>
      </c>
      <c r="G989" s="29" t="s">
        <v>3685</v>
      </c>
      <c r="H989" s="29" t="s">
        <v>3417</v>
      </c>
      <c r="I989" s="33"/>
    </row>
    <row r="990" s="4" customFormat="1" ht="40.5" spans="1:9">
      <c r="A990" s="30">
        <f>SUBTOTAL(103,$E$7:E990)*1</f>
        <v>961</v>
      </c>
      <c r="B990" s="29" t="s">
        <v>3686</v>
      </c>
      <c r="C990" s="35" t="s">
        <v>3687</v>
      </c>
      <c r="D990" s="28" t="s">
        <v>15</v>
      </c>
      <c r="E990" s="29" t="s">
        <v>3688</v>
      </c>
      <c r="F990" s="31">
        <v>154900</v>
      </c>
      <c r="G990" s="29" t="s">
        <v>3447</v>
      </c>
      <c r="H990" s="29" t="s">
        <v>3417</v>
      </c>
      <c r="I990" s="33"/>
    </row>
    <row r="991" s="4" customFormat="1" ht="67.5" spans="1:9">
      <c r="A991" s="30">
        <f>SUBTOTAL(103,$E$7:E991)*1</f>
        <v>962</v>
      </c>
      <c r="B991" s="29" t="s">
        <v>3689</v>
      </c>
      <c r="C991" s="35" t="s">
        <v>3690</v>
      </c>
      <c r="D991" s="28" t="s">
        <v>15</v>
      </c>
      <c r="E991" s="29" t="s">
        <v>3691</v>
      </c>
      <c r="F991" s="31">
        <v>127227</v>
      </c>
      <c r="G991" s="29" t="s">
        <v>3447</v>
      </c>
      <c r="H991" s="29" t="s">
        <v>3417</v>
      </c>
      <c r="I991" s="33"/>
    </row>
    <row r="992" s="4" customFormat="1" ht="54" spans="1:9">
      <c r="A992" s="30">
        <f>SUBTOTAL(103,$E$7:E992)*1</f>
        <v>963</v>
      </c>
      <c r="B992" s="29" t="s">
        <v>3692</v>
      </c>
      <c r="C992" s="35" t="s">
        <v>3693</v>
      </c>
      <c r="D992" s="28" t="s">
        <v>15</v>
      </c>
      <c r="E992" s="29" t="s">
        <v>3694</v>
      </c>
      <c r="F992" s="31">
        <v>184087</v>
      </c>
      <c r="G992" s="29" t="s">
        <v>3695</v>
      </c>
      <c r="H992" s="29" t="s">
        <v>3417</v>
      </c>
      <c r="I992" s="33"/>
    </row>
    <row r="993" s="4" customFormat="1" ht="67.5" spans="1:9">
      <c r="A993" s="30">
        <f>SUBTOTAL(103,$E$7:E993)*1</f>
        <v>964</v>
      </c>
      <c r="B993" s="29" t="s">
        <v>3696</v>
      </c>
      <c r="C993" s="35" t="s">
        <v>3697</v>
      </c>
      <c r="D993" s="28" t="s">
        <v>15</v>
      </c>
      <c r="E993" s="29" t="s">
        <v>3698</v>
      </c>
      <c r="F993" s="31">
        <v>23726.66</v>
      </c>
      <c r="G993" s="29" t="s">
        <v>3546</v>
      </c>
      <c r="H993" s="29" t="s">
        <v>3417</v>
      </c>
      <c r="I993" s="33"/>
    </row>
    <row r="994" s="4" customFormat="1" ht="40.5" spans="1:9">
      <c r="A994" s="30">
        <f>SUBTOTAL(103,$E$7:E994)*1</f>
        <v>965</v>
      </c>
      <c r="B994" s="29" t="s">
        <v>3699</v>
      </c>
      <c r="C994" s="35" t="s">
        <v>3700</v>
      </c>
      <c r="D994" s="28" t="s">
        <v>15</v>
      </c>
      <c r="E994" s="29" t="s">
        <v>3701</v>
      </c>
      <c r="F994" s="31">
        <v>160687</v>
      </c>
      <c r="G994" s="29" t="s">
        <v>3702</v>
      </c>
      <c r="H994" s="29" t="s">
        <v>3417</v>
      </c>
      <c r="I994" s="33"/>
    </row>
    <row r="995" s="4" customFormat="1" ht="65" customHeight="1" spans="1:9">
      <c r="A995" s="30">
        <f>SUBTOTAL(103,$E$7:E995)*1</f>
        <v>966</v>
      </c>
      <c r="B995" s="29" t="s">
        <v>3703</v>
      </c>
      <c r="C995" s="28" t="s">
        <v>3704</v>
      </c>
      <c r="D995" s="28" t="s">
        <v>846</v>
      </c>
      <c r="E995" s="29" t="s">
        <v>3705</v>
      </c>
      <c r="F995" s="31">
        <v>50933.28</v>
      </c>
      <c r="G995" s="29" t="s">
        <v>3706</v>
      </c>
      <c r="H995" s="29" t="s">
        <v>3417</v>
      </c>
      <c r="I995" s="33"/>
    </row>
    <row r="996" s="4" customFormat="1" ht="65" customHeight="1" spans="1:9">
      <c r="A996" s="30">
        <f>SUBTOTAL(103,$E$7:E996)*1</f>
        <v>967</v>
      </c>
      <c r="B996" s="29" t="s">
        <v>3707</v>
      </c>
      <c r="C996" s="28" t="s">
        <v>3708</v>
      </c>
      <c r="D996" s="28" t="s">
        <v>846</v>
      </c>
      <c r="E996" s="29" t="s">
        <v>3709</v>
      </c>
      <c r="F996" s="31">
        <v>46000</v>
      </c>
      <c r="G996" s="29" t="s">
        <v>3710</v>
      </c>
      <c r="H996" s="29" t="s">
        <v>3417</v>
      </c>
      <c r="I996" s="33"/>
    </row>
    <row r="997" s="4" customFormat="1" ht="40.5" spans="1:9">
      <c r="A997" s="30">
        <f>SUBTOTAL(103,$E$7:E997)*1</f>
        <v>968</v>
      </c>
      <c r="B997" s="29" t="s">
        <v>3711</v>
      </c>
      <c r="C997" s="28" t="s">
        <v>3712</v>
      </c>
      <c r="D997" s="28" t="s">
        <v>846</v>
      </c>
      <c r="E997" s="29" t="s">
        <v>3713</v>
      </c>
      <c r="F997" s="31">
        <v>60000</v>
      </c>
      <c r="G997" s="29" t="s">
        <v>3480</v>
      </c>
      <c r="H997" s="29" t="s">
        <v>3417</v>
      </c>
      <c r="I997" s="33"/>
    </row>
    <row r="998" s="4" customFormat="1" ht="54" spans="1:9">
      <c r="A998" s="30">
        <f>SUBTOTAL(103,$E$7:E998)*1</f>
        <v>969</v>
      </c>
      <c r="B998" s="29" t="s">
        <v>3714</v>
      </c>
      <c r="C998" s="35" t="s">
        <v>3715</v>
      </c>
      <c r="D998" s="28" t="s">
        <v>846</v>
      </c>
      <c r="E998" s="29" t="s">
        <v>3716</v>
      </c>
      <c r="F998" s="31">
        <v>60495.71</v>
      </c>
      <c r="G998" s="29" t="s">
        <v>3717</v>
      </c>
      <c r="H998" s="29" t="s">
        <v>3417</v>
      </c>
      <c r="I998" s="33"/>
    </row>
    <row r="999" s="4" customFormat="1" ht="40.5" spans="1:9">
      <c r="A999" s="30">
        <f>SUBTOTAL(103,$E$7:E999)*1</f>
        <v>970</v>
      </c>
      <c r="B999" s="29" t="s">
        <v>3718</v>
      </c>
      <c r="C999" s="35" t="s">
        <v>3719</v>
      </c>
      <c r="D999" s="28" t="s">
        <v>846</v>
      </c>
      <c r="E999" s="29" t="s">
        <v>3720</v>
      </c>
      <c r="F999" s="31">
        <v>25000</v>
      </c>
      <c r="G999" s="29" t="s">
        <v>3721</v>
      </c>
      <c r="H999" s="29" t="s">
        <v>3417</v>
      </c>
      <c r="I999" s="33"/>
    </row>
    <row r="1000" s="4" customFormat="1" ht="40.5" spans="1:9">
      <c r="A1000" s="30">
        <f>SUBTOTAL(103,$E$7:E1000)*1</f>
        <v>971</v>
      </c>
      <c r="B1000" s="29" t="s">
        <v>3722</v>
      </c>
      <c r="C1000" s="35" t="s">
        <v>3723</v>
      </c>
      <c r="D1000" s="28" t="s">
        <v>846</v>
      </c>
      <c r="E1000" s="29" t="s">
        <v>3724</v>
      </c>
      <c r="F1000" s="31">
        <v>85000</v>
      </c>
      <c r="G1000" s="29" t="s">
        <v>3725</v>
      </c>
      <c r="H1000" s="29" t="s">
        <v>3417</v>
      </c>
      <c r="I1000" s="33"/>
    </row>
    <row r="1001" s="4" customFormat="1" ht="67.5" spans="1:9">
      <c r="A1001" s="30">
        <f>SUBTOTAL(103,$E$7:E1001)*1</f>
        <v>972</v>
      </c>
      <c r="B1001" s="29" t="s">
        <v>3726</v>
      </c>
      <c r="C1001" s="35" t="s">
        <v>3727</v>
      </c>
      <c r="D1001" s="28" t="s">
        <v>846</v>
      </c>
      <c r="E1001" s="29" t="s">
        <v>3728</v>
      </c>
      <c r="F1001" s="31">
        <v>200000</v>
      </c>
      <c r="G1001" s="29" t="s">
        <v>3729</v>
      </c>
      <c r="H1001" s="29" t="s">
        <v>3417</v>
      </c>
      <c r="I1001" s="33"/>
    </row>
    <row r="1002" s="4" customFormat="1" ht="55" customHeight="1" spans="1:9">
      <c r="A1002" s="30">
        <f>SUBTOTAL(103,$E$7:E1002)*1</f>
        <v>973</v>
      </c>
      <c r="B1002" s="29" t="s">
        <v>3730</v>
      </c>
      <c r="C1002" s="35" t="s">
        <v>3731</v>
      </c>
      <c r="D1002" s="28" t="s">
        <v>846</v>
      </c>
      <c r="E1002" s="29" t="s">
        <v>3732</v>
      </c>
      <c r="F1002" s="31">
        <v>60000</v>
      </c>
      <c r="G1002" s="29" t="s">
        <v>3729</v>
      </c>
      <c r="H1002" s="29" t="s">
        <v>3417</v>
      </c>
      <c r="I1002" s="33"/>
    </row>
    <row r="1003" s="4" customFormat="1" ht="40.5" spans="1:10">
      <c r="A1003" s="30">
        <f>SUBTOTAL(103,$E$7:E1003)*1</f>
        <v>974</v>
      </c>
      <c r="B1003" s="29" t="s">
        <v>3733</v>
      </c>
      <c r="C1003" s="35" t="s">
        <v>3734</v>
      </c>
      <c r="D1003" s="28" t="s">
        <v>846</v>
      </c>
      <c r="E1003" s="29" t="s">
        <v>3735</v>
      </c>
      <c r="F1003" s="31">
        <v>40000</v>
      </c>
      <c r="G1003" s="29" t="s">
        <v>3736</v>
      </c>
      <c r="H1003" s="29" t="s">
        <v>3417</v>
      </c>
      <c r="I1003" s="33"/>
      <c r="J1003" s="4" t="s">
        <v>3737</v>
      </c>
    </row>
    <row r="1004" s="4" customFormat="1" ht="54" spans="1:9">
      <c r="A1004" s="30">
        <f>SUBTOTAL(103,$E$7:E1004)*1</f>
        <v>975</v>
      </c>
      <c r="B1004" s="29" t="s">
        <v>3738</v>
      </c>
      <c r="C1004" s="28" t="s">
        <v>3739</v>
      </c>
      <c r="D1004" s="28" t="s">
        <v>846</v>
      </c>
      <c r="E1004" s="29" t="s">
        <v>3740</v>
      </c>
      <c r="F1004" s="31">
        <v>82034</v>
      </c>
      <c r="G1004" s="29" t="s">
        <v>3741</v>
      </c>
      <c r="H1004" s="29" t="s">
        <v>3417</v>
      </c>
      <c r="I1004" s="33"/>
    </row>
    <row r="1005" s="8" customFormat="1" ht="30" customHeight="1" spans="1:9">
      <c r="A1005" s="24" t="s">
        <v>3742</v>
      </c>
      <c r="B1005" s="26"/>
      <c r="C1005" s="27">
        <f>COUNTA(按责任单位分!C1006:C1070)</f>
        <v>65</v>
      </c>
      <c r="D1005" s="24"/>
      <c r="E1005" s="26"/>
      <c r="F1005" s="25">
        <f>SUM(按责任单位分!F1006:F1070)</f>
        <v>10838727.9968</v>
      </c>
      <c r="G1005" s="26"/>
      <c r="H1005" s="26"/>
      <c r="I1005" s="42"/>
    </row>
    <row r="1006" s="4" customFormat="1" ht="27" spans="1:9">
      <c r="A1006" s="30">
        <f>SUBTOTAL(103,$E$7:E1006)*1</f>
        <v>976</v>
      </c>
      <c r="B1006" s="29" t="s">
        <v>3743</v>
      </c>
      <c r="C1006" s="28" t="s">
        <v>3744</v>
      </c>
      <c r="D1006" s="28" t="s">
        <v>79</v>
      </c>
      <c r="E1006" s="29" t="s">
        <v>3745</v>
      </c>
      <c r="F1006" s="31">
        <v>15223.07</v>
      </c>
      <c r="G1006" s="29" t="s">
        <v>3746</v>
      </c>
      <c r="H1006" s="29" t="s">
        <v>3742</v>
      </c>
      <c r="I1006" s="33"/>
    </row>
    <row r="1007" s="4" customFormat="1" ht="40.5" spans="1:9">
      <c r="A1007" s="30">
        <f>SUBTOTAL(103,$E$7:E1007)*1</f>
        <v>977</v>
      </c>
      <c r="B1007" s="29" t="s">
        <v>3747</v>
      </c>
      <c r="C1007" s="28" t="s">
        <v>3748</v>
      </c>
      <c r="D1007" s="28" t="s">
        <v>79</v>
      </c>
      <c r="E1007" s="29" t="s">
        <v>3749</v>
      </c>
      <c r="F1007" s="31">
        <v>27900</v>
      </c>
      <c r="G1007" s="29" t="s">
        <v>3746</v>
      </c>
      <c r="H1007" s="29" t="s">
        <v>3742</v>
      </c>
      <c r="I1007" s="33"/>
    </row>
    <row r="1008" s="4" customFormat="1" ht="40.5" spans="1:9">
      <c r="A1008" s="30">
        <f>SUBTOTAL(103,$E$7:E1008)*1</f>
        <v>978</v>
      </c>
      <c r="B1008" s="29" t="s">
        <v>3750</v>
      </c>
      <c r="C1008" s="28" t="s">
        <v>3751</v>
      </c>
      <c r="D1008" s="28" t="s">
        <v>79</v>
      </c>
      <c r="E1008" s="29" t="s">
        <v>3752</v>
      </c>
      <c r="F1008" s="31">
        <v>36000</v>
      </c>
      <c r="G1008" s="29" t="s">
        <v>3753</v>
      </c>
      <c r="H1008" s="29" t="s">
        <v>3742</v>
      </c>
      <c r="I1008" s="33"/>
    </row>
    <row r="1009" s="4" customFormat="1" ht="40.5" spans="1:9">
      <c r="A1009" s="30">
        <f>SUBTOTAL(103,$E$7:E1009)*1</f>
        <v>979</v>
      </c>
      <c r="B1009" s="29" t="s">
        <v>3754</v>
      </c>
      <c r="C1009" s="28" t="s">
        <v>3755</v>
      </c>
      <c r="D1009" s="28" t="s">
        <v>79</v>
      </c>
      <c r="E1009" s="29" t="s">
        <v>3756</v>
      </c>
      <c r="F1009" s="31">
        <v>14010</v>
      </c>
      <c r="G1009" s="29" t="s">
        <v>3757</v>
      </c>
      <c r="H1009" s="29" t="s">
        <v>3742</v>
      </c>
      <c r="I1009" s="33"/>
    </row>
    <row r="1010" s="4" customFormat="1" ht="40.5" spans="1:9">
      <c r="A1010" s="30">
        <f>SUBTOTAL(103,$E$7:E1010)*1</f>
        <v>980</v>
      </c>
      <c r="B1010" s="29" t="s">
        <v>3758</v>
      </c>
      <c r="C1010" s="28" t="s">
        <v>3759</v>
      </c>
      <c r="D1010" s="28" t="s">
        <v>79</v>
      </c>
      <c r="E1010" s="29" t="s">
        <v>3760</v>
      </c>
      <c r="F1010" s="31">
        <v>39357.35</v>
      </c>
      <c r="G1010" s="29" t="s">
        <v>3761</v>
      </c>
      <c r="H1010" s="29" t="s">
        <v>3742</v>
      </c>
      <c r="I1010" s="33"/>
    </row>
    <row r="1011" s="4" customFormat="1" ht="40.5" spans="1:9">
      <c r="A1011" s="30">
        <f>SUBTOTAL(103,$E$7:E1011)*1</f>
        <v>981</v>
      </c>
      <c r="B1011" s="29" t="s">
        <v>3762</v>
      </c>
      <c r="C1011" s="28" t="s">
        <v>3763</v>
      </c>
      <c r="D1011" s="28" t="s">
        <v>79</v>
      </c>
      <c r="E1011" s="29" t="s">
        <v>3764</v>
      </c>
      <c r="F1011" s="31">
        <v>28289.88</v>
      </c>
      <c r="G1011" s="29" t="s">
        <v>3765</v>
      </c>
      <c r="H1011" s="29" t="s">
        <v>3742</v>
      </c>
      <c r="I1011" s="33"/>
    </row>
    <row r="1012" s="4" customFormat="1" ht="75" customHeight="1" spans="1:9">
      <c r="A1012" s="30">
        <f>SUBTOTAL(103,$E$7:E1012)*1</f>
        <v>982</v>
      </c>
      <c r="B1012" s="29" t="s">
        <v>3766</v>
      </c>
      <c r="C1012" s="28" t="s">
        <v>3767</v>
      </c>
      <c r="D1012" s="28" t="s">
        <v>79</v>
      </c>
      <c r="E1012" s="29" t="s">
        <v>3768</v>
      </c>
      <c r="F1012" s="31">
        <v>152005.2</v>
      </c>
      <c r="G1012" s="29" t="s">
        <v>3769</v>
      </c>
      <c r="H1012" s="29" t="s">
        <v>3742</v>
      </c>
      <c r="I1012" s="33"/>
    </row>
    <row r="1013" s="4" customFormat="1" ht="75" customHeight="1" spans="1:9">
      <c r="A1013" s="30">
        <f>SUBTOTAL(103,$E$7:E1013)*1</f>
        <v>983</v>
      </c>
      <c r="B1013" s="29" t="s">
        <v>3770</v>
      </c>
      <c r="C1013" s="28" t="s">
        <v>3771</v>
      </c>
      <c r="D1013" s="28" t="s">
        <v>79</v>
      </c>
      <c r="E1013" s="29" t="s">
        <v>3772</v>
      </c>
      <c r="F1013" s="31">
        <v>46136</v>
      </c>
      <c r="G1013" s="29" t="s">
        <v>3773</v>
      </c>
      <c r="H1013" s="29" t="s">
        <v>3742</v>
      </c>
      <c r="I1013" s="33"/>
    </row>
    <row r="1014" s="4" customFormat="1" ht="40.5" spans="1:9">
      <c r="A1014" s="30">
        <f>SUBTOTAL(103,$E$7:E1014)*1</f>
        <v>984</v>
      </c>
      <c r="B1014" s="29" t="s">
        <v>3774</v>
      </c>
      <c r="C1014" s="28" t="s">
        <v>3775</v>
      </c>
      <c r="D1014" s="28" t="s">
        <v>79</v>
      </c>
      <c r="E1014" s="29" t="s">
        <v>3776</v>
      </c>
      <c r="F1014" s="31">
        <v>76767</v>
      </c>
      <c r="G1014" s="29" t="s">
        <v>3773</v>
      </c>
      <c r="H1014" s="29" t="s">
        <v>3742</v>
      </c>
      <c r="I1014" s="33"/>
    </row>
    <row r="1015" s="4" customFormat="1" ht="40.5" spans="1:9">
      <c r="A1015" s="30">
        <f>SUBTOTAL(103,$E$7:E1015)*1</f>
        <v>985</v>
      </c>
      <c r="B1015" s="29" t="s">
        <v>3777</v>
      </c>
      <c r="C1015" s="28" t="s">
        <v>3778</v>
      </c>
      <c r="D1015" s="28" t="s">
        <v>79</v>
      </c>
      <c r="E1015" s="29" t="s">
        <v>3779</v>
      </c>
      <c r="F1015" s="31">
        <v>61785</v>
      </c>
      <c r="G1015" s="29" t="s">
        <v>3773</v>
      </c>
      <c r="H1015" s="29" t="s">
        <v>3742</v>
      </c>
      <c r="I1015" s="33"/>
    </row>
    <row r="1016" s="4" customFormat="1" ht="54" spans="1:9">
      <c r="A1016" s="30">
        <f>SUBTOTAL(103,$E$7:E1016)*1</f>
        <v>986</v>
      </c>
      <c r="B1016" s="29" t="s">
        <v>3780</v>
      </c>
      <c r="C1016" s="28" t="s">
        <v>3781</v>
      </c>
      <c r="D1016" s="28" t="s">
        <v>79</v>
      </c>
      <c r="E1016" s="29" t="s">
        <v>3782</v>
      </c>
      <c r="F1016" s="31">
        <v>71124</v>
      </c>
      <c r="G1016" s="29" t="s">
        <v>3773</v>
      </c>
      <c r="H1016" s="29" t="s">
        <v>3742</v>
      </c>
      <c r="I1016" s="33"/>
    </row>
    <row r="1017" s="4" customFormat="1" ht="54" spans="1:9">
      <c r="A1017" s="30">
        <f>SUBTOTAL(103,$E$7:E1017)*1</f>
        <v>987</v>
      </c>
      <c r="B1017" s="29" t="s">
        <v>3783</v>
      </c>
      <c r="C1017" s="28" t="s">
        <v>3784</v>
      </c>
      <c r="D1017" s="28" t="s">
        <v>79</v>
      </c>
      <c r="E1017" s="29" t="s">
        <v>3785</v>
      </c>
      <c r="F1017" s="31">
        <v>62485</v>
      </c>
      <c r="G1017" s="29" t="s">
        <v>3786</v>
      </c>
      <c r="H1017" s="29" t="s">
        <v>3742</v>
      </c>
      <c r="I1017" s="33"/>
    </row>
    <row r="1018" s="4" customFormat="1" ht="57" customHeight="1" spans="1:9">
      <c r="A1018" s="30">
        <f>SUBTOTAL(103,$E$7:E1018)*1</f>
        <v>988</v>
      </c>
      <c r="B1018" s="29" t="s">
        <v>3787</v>
      </c>
      <c r="C1018" s="28" t="s">
        <v>3788</v>
      </c>
      <c r="D1018" s="28" t="s">
        <v>79</v>
      </c>
      <c r="E1018" s="29" t="s">
        <v>3789</v>
      </c>
      <c r="F1018" s="31">
        <v>132133</v>
      </c>
      <c r="G1018" s="29" t="s">
        <v>3786</v>
      </c>
      <c r="H1018" s="29" t="s">
        <v>3742</v>
      </c>
      <c r="I1018" s="33"/>
    </row>
    <row r="1019" s="4" customFormat="1" ht="57" customHeight="1" spans="1:9">
      <c r="A1019" s="30">
        <f>SUBTOTAL(103,$E$7:E1019)*1</f>
        <v>989</v>
      </c>
      <c r="B1019" s="29" t="s">
        <v>3790</v>
      </c>
      <c r="C1019" s="28" t="s">
        <v>3791</v>
      </c>
      <c r="D1019" s="28" t="s">
        <v>79</v>
      </c>
      <c r="E1019" s="29" t="s">
        <v>3792</v>
      </c>
      <c r="F1019" s="31">
        <v>114580</v>
      </c>
      <c r="G1019" s="29" t="s">
        <v>3786</v>
      </c>
      <c r="H1019" s="29" t="s">
        <v>3742</v>
      </c>
      <c r="I1019" s="33"/>
    </row>
    <row r="1020" s="4" customFormat="1" ht="54" spans="1:9">
      <c r="A1020" s="30">
        <f>SUBTOTAL(103,$E$7:E1020)*1</f>
        <v>990</v>
      </c>
      <c r="B1020" s="29" t="s">
        <v>3793</v>
      </c>
      <c r="C1020" s="28" t="s">
        <v>3794</v>
      </c>
      <c r="D1020" s="28" t="s">
        <v>79</v>
      </c>
      <c r="E1020" s="29" t="s">
        <v>3795</v>
      </c>
      <c r="F1020" s="31">
        <v>57000</v>
      </c>
      <c r="G1020" s="29" t="s">
        <v>3796</v>
      </c>
      <c r="H1020" s="29" t="s">
        <v>3742</v>
      </c>
      <c r="I1020" s="33"/>
    </row>
    <row r="1021" s="4" customFormat="1" ht="85" customHeight="1" spans="1:9">
      <c r="A1021" s="30">
        <f>SUBTOTAL(103,$E$7:E1021)*1</f>
        <v>991</v>
      </c>
      <c r="B1021" s="29" t="s">
        <v>3797</v>
      </c>
      <c r="C1021" s="28" t="s">
        <v>3798</v>
      </c>
      <c r="D1021" s="28" t="s">
        <v>79</v>
      </c>
      <c r="E1021" s="29" t="s">
        <v>3799</v>
      </c>
      <c r="F1021" s="31">
        <v>80314</v>
      </c>
      <c r="G1021" s="29" t="s">
        <v>3800</v>
      </c>
      <c r="H1021" s="29" t="s">
        <v>3742</v>
      </c>
      <c r="I1021" s="33"/>
    </row>
    <row r="1022" s="4" customFormat="1" ht="68" customHeight="1" spans="1:9">
      <c r="A1022" s="30">
        <f>SUBTOTAL(103,$E$7:E1022)*1</f>
        <v>992</v>
      </c>
      <c r="B1022" s="29" t="s">
        <v>3801</v>
      </c>
      <c r="C1022" s="28" t="s">
        <v>3802</v>
      </c>
      <c r="D1022" s="28" t="s">
        <v>79</v>
      </c>
      <c r="E1022" s="29" t="s">
        <v>3803</v>
      </c>
      <c r="F1022" s="31">
        <v>591004.3022</v>
      </c>
      <c r="G1022" s="29" t="s">
        <v>97</v>
      </c>
      <c r="H1022" s="29" t="s">
        <v>3742</v>
      </c>
      <c r="I1022" s="33"/>
    </row>
    <row r="1023" s="4" customFormat="1" ht="75" customHeight="1" spans="1:9">
      <c r="A1023" s="30">
        <f>SUBTOTAL(103,$E$7:E1023)*1</f>
        <v>993</v>
      </c>
      <c r="B1023" s="29" t="s">
        <v>3804</v>
      </c>
      <c r="C1023" s="28" t="s">
        <v>3805</v>
      </c>
      <c r="D1023" s="28" t="s">
        <v>79</v>
      </c>
      <c r="E1023" s="29" t="s">
        <v>3806</v>
      </c>
      <c r="F1023" s="31">
        <v>804976.2246</v>
      </c>
      <c r="G1023" s="29" t="s">
        <v>3807</v>
      </c>
      <c r="H1023" s="29" t="s">
        <v>3742</v>
      </c>
      <c r="I1023" s="33"/>
    </row>
    <row r="1024" s="4" customFormat="1" ht="108" customHeight="1" spans="1:9">
      <c r="A1024" s="30">
        <f>SUBTOTAL(103,$E$7:E1024)*1</f>
        <v>994</v>
      </c>
      <c r="B1024" s="29" t="s">
        <v>3808</v>
      </c>
      <c r="C1024" s="28" t="s">
        <v>3809</v>
      </c>
      <c r="D1024" s="28" t="s">
        <v>79</v>
      </c>
      <c r="E1024" s="29" t="s">
        <v>3810</v>
      </c>
      <c r="F1024" s="31">
        <v>74023</v>
      </c>
      <c r="G1024" s="29" t="s">
        <v>3811</v>
      </c>
      <c r="H1024" s="29" t="s">
        <v>3742</v>
      </c>
      <c r="I1024" s="33"/>
    </row>
    <row r="1025" s="4" customFormat="1" ht="92" customHeight="1" spans="1:9">
      <c r="A1025" s="30">
        <f>SUBTOTAL(103,$E$7:E1025)*1</f>
        <v>995</v>
      </c>
      <c r="B1025" s="29" t="s">
        <v>3812</v>
      </c>
      <c r="C1025" s="28" t="s">
        <v>3813</v>
      </c>
      <c r="D1025" s="28" t="s">
        <v>79</v>
      </c>
      <c r="E1025" s="29" t="s">
        <v>3814</v>
      </c>
      <c r="F1025" s="31">
        <v>350000</v>
      </c>
      <c r="G1025" s="29" t="s">
        <v>3815</v>
      </c>
      <c r="H1025" s="29" t="s">
        <v>3742</v>
      </c>
      <c r="I1025" s="33"/>
    </row>
    <row r="1026" s="4" customFormat="1" ht="67.5" spans="1:9">
      <c r="A1026" s="30">
        <f>SUBTOTAL(103,$E$7:E1026)*1</f>
        <v>996</v>
      </c>
      <c r="B1026" s="29" t="s">
        <v>3816</v>
      </c>
      <c r="C1026" s="28" t="s">
        <v>3817</v>
      </c>
      <c r="D1026" s="28" t="s">
        <v>79</v>
      </c>
      <c r="E1026" s="29" t="s">
        <v>3818</v>
      </c>
      <c r="F1026" s="31">
        <v>771000</v>
      </c>
      <c r="G1026" s="29" t="s">
        <v>3819</v>
      </c>
      <c r="H1026" s="29" t="s">
        <v>3742</v>
      </c>
      <c r="I1026" s="33"/>
    </row>
    <row r="1027" s="4" customFormat="1" ht="54" spans="1:9">
      <c r="A1027" s="30">
        <f>SUBTOTAL(103,$E$7:E1027)*1</f>
        <v>997</v>
      </c>
      <c r="B1027" s="29" t="s">
        <v>3820</v>
      </c>
      <c r="C1027" s="28" t="s">
        <v>3821</v>
      </c>
      <c r="D1027" s="28" t="s">
        <v>79</v>
      </c>
      <c r="E1027" s="29" t="s">
        <v>3822</v>
      </c>
      <c r="F1027" s="31">
        <v>261682.68</v>
      </c>
      <c r="G1027" s="29" t="s">
        <v>3823</v>
      </c>
      <c r="H1027" s="29" t="s">
        <v>3742</v>
      </c>
      <c r="I1027" s="33"/>
    </row>
    <row r="1028" s="4" customFormat="1" ht="94.5" spans="1:9">
      <c r="A1028" s="30">
        <f>SUBTOTAL(103,$E$7:E1028)*1</f>
        <v>998</v>
      </c>
      <c r="B1028" s="29" t="s">
        <v>3824</v>
      </c>
      <c r="C1028" s="28" t="s">
        <v>3825</v>
      </c>
      <c r="D1028" s="28" t="s">
        <v>79</v>
      </c>
      <c r="E1028" s="29" t="s">
        <v>3826</v>
      </c>
      <c r="F1028" s="31">
        <v>172782.45</v>
      </c>
      <c r="G1028" s="29" t="s">
        <v>3827</v>
      </c>
      <c r="H1028" s="29" t="s">
        <v>3742</v>
      </c>
      <c r="I1028" s="33"/>
    </row>
    <row r="1029" s="4" customFormat="1" ht="40.5" spans="1:9">
      <c r="A1029" s="30">
        <f>SUBTOTAL(103,$E$7:E1029)*1</f>
        <v>999</v>
      </c>
      <c r="B1029" s="29" t="s">
        <v>3828</v>
      </c>
      <c r="C1029" s="35" t="s">
        <v>3829</v>
      </c>
      <c r="D1029" s="28" t="s">
        <v>79</v>
      </c>
      <c r="E1029" s="29" t="s">
        <v>3830</v>
      </c>
      <c r="F1029" s="31">
        <v>39203.25</v>
      </c>
      <c r="G1029" s="29" t="s">
        <v>3831</v>
      </c>
      <c r="H1029" s="29" t="s">
        <v>3742</v>
      </c>
      <c r="I1029" s="33"/>
    </row>
    <row r="1030" s="4" customFormat="1" ht="40.5" spans="1:9">
      <c r="A1030" s="30">
        <f>SUBTOTAL(103,$E$7:E1030)*1</f>
        <v>1000</v>
      </c>
      <c r="B1030" s="29" t="s">
        <v>3832</v>
      </c>
      <c r="C1030" s="28" t="s">
        <v>3833</v>
      </c>
      <c r="D1030" s="28" t="s">
        <v>79</v>
      </c>
      <c r="E1030" s="29" t="s">
        <v>3834</v>
      </c>
      <c r="F1030" s="31">
        <v>27299.96</v>
      </c>
      <c r="G1030" s="29" t="s">
        <v>3835</v>
      </c>
      <c r="H1030" s="29" t="s">
        <v>3742</v>
      </c>
      <c r="I1030" s="33"/>
    </row>
    <row r="1031" s="4" customFormat="1" ht="40.5" spans="1:9">
      <c r="A1031" s="30">
        <f>SUBTOTAL(103,$E$7:E1031)*1</f>
        <v>1001</v>
      </c>
      <c r="B1031" s="29" t="s">
        <v>3836</v>
      </c>
      <c r="C1031" s="28" t="s">
        <v>3837</v>
      </c>
      <c r="D1031" s="28" t="s">
        <v>79</v>
      </c>
      <c r="E1031" s="29" t="s">
        <v>3838</v>
      </c>
      <c r="F1031" s="31">
        <v>107200</v>
      </c>
      <c r="G1031" s="29" t="s">
        <v>3839</v>
      </c>
      <c r="H1031" s="29" t="s">
        <v>3742</v>
      </c>
      <c r="I1031" s="33"/>
    </row>
    <row r="1032" s="4" customFormat="1" ht="40.5" spans="1:9">
      <c r="A1032" s="30">
        <f>SUBTOTAL(103,$E$7:E1032)*1</f>
        <v>1002</v>
      </c>
      <c r="B1032" s="29" t="s">
        <v>3840</v>
      </c>
      <c r="C1032" s="28" t="s">
        <v>3841</v>
      </c>
      <c r="D1032" s="28" t="s">
        <v>79</v>
      </c>
      <c r="E1032" s="29" t="s">
        <v>3842</v>
      </c>
      <c r="F1032" s="31">
        <v>21777</v>
      </c>
      <c r="G1032" s="29" t="s">
        <v>3843</v>
      </c>
      <c r="H1032" s="29" t="s">
        <v>3742</v>
      </c>
      <c r="I1032" s="33"/>
    </row>
    <row r="1033" s="4" customFormat="1" ht="40.5" spans="1:9">
      <c r="A1033" s="30">
        <f>SUBTOTAL(103,$E$7:E1033)*1</f>
        <v>1003</v>
      </c>
      <c r="B1033" s="29" t="s">
        <v>3844</v>
      </c>
      <c r="C1033" s="28" t="s">
        <v>3845</v>
      </c>
      <c r="D1033" s="28" t="s">
        <v>79</v>
      </c>
      <c r="E1033" s="29" t="s">
        <v>3846</v>
      </c>
      <c r="F1033" s="31">
        <v>120300</v>
      </c>
      <c r="G1033" s="29" t="s">
        <v>3847</v>
      </c>
      <c r="H1033" s="29" t="s">
        <v>3742</v>
      </c>
      <c r="I1033" s="33"/>
    </row>
    <row r="1034" s="4" customFormat="1" ht="67.5" spans="1:9">
      <c r="A1034" s="30">
        <f>SUBTOTAL(103,$E$7:E1034)*1</f>
        <v>1004</v>
      </c>
      <c r="B1034" s="29" t="s">
        <v>3848</v>
      </c>
      <c r="C1034" s="28" t="s">
        <v>3849</v>
      </c>
      <c r="D1034" s="28" t="s">
        <v>299</v>
      </c>
      <c r="E1034" s="29" t="s">
        <v>3850</v>
      </c>
      <c r="F1034" s="31">
        <v>44419.16</v>
      </c>
      <c r="G1034" s="29" t="s">
        <v>3851</v>
      </c>
      <c r="H1034" s="29" t="s">
        <v>3742</v>
      </c>
      <c r="I1034" s="33"/>
    </row>
    <row r="1035" s="4" customFormat="1" ht="54" spans="1:9">
      <c r="A1035" s="30">
        <f>SUBTOTAL(103,$E$7:E1035)*1</f>
        <v>1005</v>
      </c>
      <c r="B1035" s="29" t="s">
        <v>3852</v>
      </c>
      <c r="C1035" s="28" t="s">
        <v>3853</v>
      </c>
      <c r="D1035" s="28" t="s">
        <v>299</v>
      </c>
      <c r="E1035" s="29" t="s">
        <v>3854</v>
      </c>
      <c r="F1035" s="31">
        <v>16000</v>
      </c>
      <c r="G1035" s="29" t="s">
        <v>3855</v>
      </c>
      <c r="H1035" s="29" t="s">
        <v>3742</v>
      </c>
      <c r="I1035" s="33"/>
    </row>
    <row r="1036" s="4" customFormat="1" ht="70" customHeight="1" spans="1:9">
      <c r="A1036" s="30">
        <f>SUBTOTAL(103,$E$7:E1036)*1</f>
        <v>1006</v>
      </c>
      <c r="B1036" s="29" t="s">
        <v>3856</v>
      </c>
      <c r="C1036" s="28" t="s">
        <v>3857</v>
      </c>
      <c r="D1036" s="28" t="s">
        <v>299</v>
      </c>
      <c r="E1036" s="29" t="s">
        <v>3858</v>
      </c>
      <c r="F1036" s="31">
        <v>50000</v>
      </c>
      <c r="G1036" s="29" t="s">
        <v>3859</v>
      </c>
      <c r="H1036" s="29" t="s">
        <v>3742</v>
      </c>
      <c r="I1036" s="33"/>
    </row>
    <row r="1037" s="4" customFormat="1" ht="54" spans="1:9">
      <c r="A1037" s="30">
        <f>SUBTOTAL(103,$E$7:E1037)*1</f>
        <v>1007</v>
      </c>
      <c r="B1037" s="29" t="s">
        <v>3860</v>
      </c>
      <c r="C1037" s="28" t="s">
        <v>3861</v>
      </c>
      <c r="D1037" s="28" t="s">
        <v>299</v>
      </c>
      <c r="E1037" s="29" t="s">
        <v>3862</v>
      </c>
      <c r="F1037" s="31">
        <v>221000</v>
      </c>
      <c r="G1037" s="29" t="s">
        <v>3863</v>
      </c>
      <c r="H1037" s="29" t="s">
        <v>3742</v>
      </c>
      <c r="I1037" s="33"/>
    </row>
    <row r="1038" s="4" customFormat="1" ht="54" spans="1:9">
      <c r="A1038" s="30">
        <f>SUBTOTAL(103,$E$7:E1038)*1</f>
        <v>1008</v>
      </c>
      <c r="B1038" s="29" t="s">
        <v>3864</v>
      </c>
      <c r="C1038" s="28" t="s">
        <v>3865</v>
      </c>
      <c r="D1038" s="28" t="s">
        <v>299</v>
      </c>
      <c r="E1038" s="29" t="s">
        <v>3866</v>
      </c>
      <c r="F1038" s="31">
        <v>50000</v>
      </c>
      <c r="G1038" s="29" t="s">
        <v>3867</v>
      </c>
      <c r="H1038" s="29" t="s">
        <v>3742</v>
      </c>
      <c r="I1038" s="33"/>
    </row>
    <row r="1039" s="4" customFormat="1" ht="67.5" spans="1:9">
      <c r="A1039" s="30">
        <f>SUBTOTAL(103,$E$7:E1039)*1</f>
        <v>1009</v>
      </c>
      <c r="B1039" s="29" t="s">
        <v>3868</v>
      </c>
      <c r="C1039" s="28" t="s">
        <v>3869</v>
      </c>
      <c r="D1039" s="28" t="s">
        <v>299</v>
      </c>
      <c r="E1039" s="29" t="s">
        <v>3870</v>
      </c>
      <c r="F1039" s="31">
        <v>26000</v>
      </c>
      <c r="G1039" s="29" t="s">
        <v>3871</v>
      </c>
      <c r="H1039" s="29" t="s">
        <v>3742</v>
      </c>
      <c r="I1039" s="33"/>
    </row>
    <row r="1040" s="4" customFormat="1" ht="54" spans="1:9">
      <c r="A1040" s="30">
        <f>SUBTOTAL(103,$E$7:E1040)*1</f>
        <v>1010</v>
      </c>
      <c r="B1040" s="29" t="s">
        <v>3872</v>
      </c>
      <c r="C1040" s="28" t="s">
        <v>3873</v>
      </c>
      <c r="D1040" s="28" t="s">
        <v>299</v>
      </c>
      <c r="E1040" s="29" t="s">
        <v>3874</v>
      </c>
      <c r="F1040" s="31">
        <v>161000</v>
      </c>
      <c r="G1040" s="29" t="s">
        <v>3875</v>
      </c>
      <c r="H1040" s="29" t="s">
        <v>3742</v>
      </c>
      <c r="I1040" s="33"/>
    </row>
    <row r="1041" s="4" customFormat="1" ht="40.5" spans="1:9">
      <c r="A1041" s="30">
        <f>SUBTOTAL(103,$E$7:E1041)*1</f>
        <v>1011</v>
      </c>
      <c r="B1041" s="29" t="s">
        <v>3876</v>
      </c>
      <c r="C1041" s="28" t="s">
        <v>3877</v>
      </c>
      <c r="D1041" s="28" t="s">
        <v>299</v>
      </c>
      <c r="E1041" s="29" t="s">
        <v>3878</v>
      </c>
      <c r="F1041" s="31">
        <v>300000</v>
      </c>
      <c r="G1041" s="29" t="s">
        <v>3879</v>
      </c>
      <c r="H1041" s="29" t="s">
        <v>3742</v>
      </c>
      <c r="I1041" s="33"/>
    </row>
    <row r="1042" s="4" customFormat="1" ht="81" spans="1:9">
      <c r="A1042" s="30">
        <f>SUBTOTAL(103,$E$7:E1042)*1</f>
        <v>1012</v>
      </c>
      <c r="B1042" s="29" t="s">
        <v>3880</v>
      </c>
      <c r="C1042" s="28" t="s">
        <v>3881</v>
      </c>
      <c r="D1042" s="28" t="s">
        <v>299</v>
      </c>
      <c r="E1042" s="29" t="s">
        <v>3882</v>
      </c>
      <c r="F1042" s="31">
        <v>80000</v>
      </c>
      <c r="G1042" s="29" t="s">
        <v>3883</v>
      </c>
      <c r="H1042" s="29" t="s">
        <v>3742</v>
      </c>
      <c r="I1042" s="33"/>
    </row>
    <row r="1043" s="4" customFormat="1" ht="27" spans="1:9">
      <c r="A1043" s="30">
        <f>SUBTOTAL(103,$E$7:E1043)*1</f>
        <v>1013</v>
      </c>
      <c r="B1043" s="29" t="s">
        <v>3884</v>
      </c>
      <c r="C1043" s="28" t="s">
        <v>3885</v>
      </c>
      <c r="D1043" s="28" t="s">
        <v>299</v>
      </c>
      <c r="E1043" s="29" t="s">
        <v>3886</v>
      </c>
      <c r="F1043" s="31">
        <v>50000</v>
      </c>
      <c r="G1043" s="29" t="s">
        <v>3887</v>
      </c>
      <c r="H1043" s="29" t="s">
        <v>3742</v>
      </c>
      <c r="I1043" s="33"/>
    </row>
    <row r="1044" s="4" customFormat="1" ht="61" customHeight="1" spans="1:9">
      <c r="A1044" s="30">
        <f>SUBTOTAL(103,$E$7:E1044)*1</f>
        <v>1014</v>
      </c>
      <c r="B1044" s="29" t="s">
        <v>3888</v>
      </c>
      <c r="C1044" s="28" t="s">
        <v>3889</v>
      </c>
      <c r="D1044" s="28" t="s">
        <v>299</v>
      </c>
      <c r="E1044" s="29" t="s">
        <v>3890</v>
      </c>
      <c r="F1044" s="31">
        <v>300000</v>
      </c>
      <c r="G1044" s="29" t="s">
        <v>3891</v>
      </c>
      <c r="H1044" s="29" t="s">
        <v>3742</v>
      </c>
      <c r="I1044" s="33"/>
    </row>
    <row r="1045" s="4" customFormat="1" ht="55" customHeight="1" spans="1:9">
      <c r="A1045" s="30">
        <f>SUBTOTAL(103,$E$7:E1045)*1</f>
        <v>1015</v>
      </c>
      <c r="B1045" s="29" t="s">
        <v>3892</v>
      </c>
      <c r="C1045" s="28" t="s">
        <v>3893</v>
      </c>
      <c r="D1045" s="28" t="s">
        <v>299</v>
      </c>
      <c r="E1045" s="29" t="s">
        <v>3894</v>
      </c>
      <c r="F1045" s="31">
        <v>50000</v>
      </c>
      <c r="G1045" s="29" t="s">
        <v>3895</v>
      </c>
      <c r="H1045" s="29" t="s">
        <v>3742</v>
      </c>
      <c r="I1045" s="33"/>
    </row>
    <row r="1046" s="4" customFormat="1" ht="68" customHeight="1" spans="1:9">
      <c r="A1046" s="30">
        <f>SUBTOTAL(103,$E$7:E1046)*1</f>
        <v>1016</v>
      </c>
      <c r="B1046" s="29" t="s">
        <v>3896</v>
      </c>
      <c r="C1046" s="28" t="s">
        <v>3897</v>
      </c>
      <c r="D1046" s="28" t="s">
        <v>299</v>
      </c>
      <c r="E1046" s="29" t="s">
        <v>3898</v>
      </c>
      <c r="F1046" s="31">
        <v>253578</v>
      </c>
      <c r="G1046" s="29" t="s">
        <v>3899</v>
      </c>
      <c r="H1046" s="29" t="s">
        <v>3742</v>
      </c>
      <c r="I1046" s="33"/>
    </row>
    <row r="1047" s="4" customFormat="1" ht="60" customHeight="1" spans="1:9">
      <c r="A1047" s="30">
        <f>SUBTOTAL(103,$E$7:E1047)*1</f>
        <v>1017</v>
      </c>
      <c r="B1047" s="29" t="s">
        <v>3900</v>
      </c>
      <c r="C1047" s="28" t="s">
        <v>3901</v>
      </c>
      <c r="D1047" s="28" t="s">
        <v>299</v>
      </c>
      <c r="E1047" s="29" t="s">
        <v>3902</v>
      </c>
      <c r="F1047" s="31">
        <v>300000</v>
      </c>
      <c r="G1047" s="29" t="s">
        <v>3903</v>
      </c>
      <c r="H1047" s="29" t="s">
        <v>3742</v>
      </c>
      <c r="I1047" s="33"/>
    </row>
    <row r="1048" s="4" customFormat="1" ht="71" customHeight="1" spans="1:9">
      <c r="A1048" s="30">
        <f>SUBTOTAL(103,$E$7:E1048)*1</f>
        <v>1018</v>
      </c>
      <c r="B1048" s="29" t="s">
        <v>3904</v>
      </c>
      <c r="C1048" s="28" t="s">
        <v>3905</v>
      </c>
      <c r="D1048" s="28" t="s">
        <v>299</v>
      </c>
      <c r="E1048" s="29" t="s">
        <v>3906</v>
      </c>
      <c r="F1048" s="31">
        <v>170000</v>
      </c>
      <c r="G1048" s="29" t="s">
        <v>3907</v>
      </c>
      <c r="H1048" s="29" t="s">
        <v>3742</v>
      </c>
      <c r="I1048" s="33"/>
    </row>
    <row r="1049" s="4" customFormat="1" ht="85" customHeight="1" spans="1:9">
      <c r="A1049" s="30">
        <f>SUBTOTAL(103,$E$7:E1049)*1</f>
        <v>1019</v>
      </c>
      <c r="B1049" s="29" t="s">
        <v>3908</v>
      </c>
      <c r="C1049" s="28" t="s">
        <v>3909</v>
      </c>
      <c r="D1049" s="28" t="s">
        <v>299</v>
      </c>
      <c r="E1049" s="29" t="s">
        <v>3910</v>
      </c>
      <c r="F1049" s="31">
        <v>1700000</v>
      </c>
      <c r="G1049" s="29" t="s">
        <v>3911</v>
      </c>
      <c r="H1049" s="29" t="s">
        <v>3742</v>
      </c>
      <c r="I1049" s="33"/>
    </row>
    <row r="1050" s="4" customFormat="1" ht="89" customHeight="1" spans="1:9">
      <c r="A1050" s="30">
        <f>SUBTOTAL(103,$E$7:E1050)*1</f>
        <v>1020</v>
      </c>
      <c r="B1050" s="29" t="s">
        <v>3912</v>
      </c>
      <c r="C1050" s="28" t="s">
        <v>3913</v>
      </c>
      <c r="D1050" s="28" t="s">
        <v>299</v>
      </c>
      <c r="E1050" s="29" t="s">
        <v>3914</v>
      </c>
      <c r="F1050" s="31">
        <v>386960</v>
      </c>
      <c r="G1050" s="29" t="s">
        <v>3819</v>
      </c>
      <c r="H1050" s="29" t="s">
        <v>3742</v>
      </c>
      <c r="I1050" s="33"/>
    </row>
    <row r="1051" s="4" customFormat="1" ht="40.5" spans="1:9">
      <c r="A1051" s="30">
        <f>SUBTOTAL(103,$E$7:E1051)*1</f>
        <v>1021</v>
      </c>
      <c r="B1051" s="29" t="s">
        <v>3915</v>
      </c>
      <c r="C1051" s="28" t="s">
        <v>3916</v>
      </c>
      <c r="D1051" s="28" t="s">
        <v>299</v>
      </c>
      <c r="E1051" s="29" t="s">
        <v>3917</v>
      </c>
      <c r="F1051" s="31">
        <v>237500</v>
      </c>
      <c r="G1051" s="29" t="s">
        <v>3918</v>
      </c>
      <c r="H1051" s="29" t="s">
        <v>3742</v>
      </c>
      <c r="I1051" s="33"/>
    </row>
    <row r="1052" s="4" customFormat="1" ht="67.5" spans="1:9">
      <c r="A1052" s="30">
        <f>SUBTOTAL(103,$E$7:E1052)*1</f>
        <v>1022</v>
      </c>
      <c r="B1052" s="29" t="s">
        <v>3919</v>
      </c>
      <c r="C1052" s="28" t="s">
        <v>3920</v>
      </c>
      <c r="D1052" s="28" t="s">
        <v>299</v>
      </c>
      <c r="E1052" s="29" t="s">
        <v>3921</v>
      </c>
      <c r="F1052" s="31">
        <v>300000</v>
      </c>
      <c r="G1052" s="29" t="s">
        <v>3922</v>
      </c>
      <c r="H1052" s="29" t="s">
        <v>3742</v>
      </c>
      <c r="I1052" s="33"/>
    </row>
    <row r="1053" s="4" customFormat="1" ht="40.5" spans="1:9">
      <c r="A1053" s="30">
        <f>SUBTOTAL(103,$E$7:E1053)*1</f>
        <v>1023</v>
      </c>
      <c r="B1053" s="29" t="s">
        <v>3923</v>
      </c>
      <c r="C1053" s="28" t="s">
        <v>3924</v>
      </c>
      <c r="D1053" s="28" t="s">
        <v>299</v>
      </c>
      <c r="E1053" s="29" t="s">
        <v>3925</v>
      </c>
      <c r="F1053" s="31">
        <v>90384</v>
      </c>
      <c r="G1053" s="29" t="s">
        <v>3835</v>
      </c>
      <c r="H1053" s="29" t="s">
        <v>3742</v>
      </c>
      <c r="I1053" s="33"/>
    </row>
    <row r="1054" s="4" customFormat="1" ht="54" spans="1:9">
      <c r="A1054" s="30">
        <f>SUBTOTAL(103,$E$7:E1054)*1</f>
        <v>1024</v>
      </c>
      <c r="B1054" s="29" t="s">
        <v>3926</v>
      </c>
      <c r="C1054" s="28" t="s">
        <v>3927</v>
      </c>
      <c r="D1054" s="28" t="s">
        <v>299</v>
      </c>
      <c r="E1054" s="29" t="s">
        <v>3928</v>
      </c>
      <c r="F1054" s="31">
        <v>98627.55</v>
      </c>
      <c r="G1054" s="29" t="s">
        <v>3835</v>
      </c>
      <c r="H1054" s="29" t="s">
        <v>3742</v>
      </c>
      <c r="I1054" s="33"/>
    </row>
    <row r="1055" s="7" customFormat="1" ht="54" customHeight="1" spans="1:9">
      <c r="A1055" s="30">
        <f>SUBTOTAL(103,$E$7:E1055)*1</f>
        <v>1025</v>
      </c>
      <c r="B1055" s="29" t="s">
        <v>3929</v>
      </c>
      <c r="C1055" s="28" t="s">
        <v>3930</v>
      </c>
      <c r="D1055" s="28" t="s">
        <v>299</v>
      </c>
      <c r="E1055" s="29" t="s">
        <v>3931</v>
      </c>
      <c r="F1055" s="31">
        <v>250000</v>
      </c>
      <c r="G1055" s="29" t="s">
        <v>3932</v>
      </c>
      <c r="H1055" s="29" t="s">
        <v>3742</v>
      </c>
      <c r="I1055" s="33"/>
    </row>
    <row r="1056" s="4" customFormat="1" ht="69" customHeight="1" spans="1:9">
      <c r="A1056" s="30">
        <f>SUBTOTAL(103,$E$7:E1056)*1</f>
        <v>1026</v>
      </c>
      <c r="B1056" s="29" t="s">
        <v>3933</v>
      </c>
      <c r="C1056" s="28" t="s">
        <v>3934</v>
      </c>
      <c r="D1056" s="28" t="s">
        <v>299</v>
      </c>
      <c r="E1056" s="29" t="s">
        <v>3935</v>
      </c>
      <c r="F1056" s="31">
        <v>250000</v>
      </c>
      <c r="G1056" s="29" t="s">
        <v>3936</v>
      </c>
      <c r="H1056" s="29" t="s">
        <v>3742</v>
      </c>
      <c r="I1056" s="33"/>
    </row>
    <row r="1057" s="4" customFormat="1" ht="68" customHeight="1" spans="1:9">
      <c r="A1057" s="30">
        <f>SUBTOTAL(103,$E$7:E1057)*1</f>
        <v>1027</v>
      </c>
      <c r="B1057" s="29" t="s">
        <v>3937</v>
      </c>
      <c r="C1057" s="28" t="s">
        <v>3938</v>
      </c>
      <c r="D1057" s="28" t="s">
        <v>299</v>
      </c>
      <c r="E1057" s="29" t="s">
        <v>3939</v>
      </c>
      <c r="F1057" s="31">
        <v>45211.08</v>
      </c>
      <c r="G1057" s="29" t="s">
        <v>3940</v>
      </c>
      <c r="H1057" s="29" t="s">
        <v>3742</v>
      </c>
      <c r="I1057" s="33"/>
    </row>
    <row r="1058" s="4" customFormat="1" ht="40.5" spans="1:9">
      <c r="A1058" s="30">
        <f>SUBTOTAL(103,$E$7:E1058)*1</f>
        <v>1028</v>
      </c>
      <c r="B1058" s="29" t="s">
        <v>3941</v>
      </c>
      <c r="C1058" s="28" t="s">
        <v>3942</v>
      </c>
      <c r="D1058" s="28" t="s">
        <v>299</v>
      </c>
      <c r="E1058" s="29" t="s">
        <v>3943</v>
      </c>
      <c r="F1058" s="31">
        <v>100000</v>
      </c>
      <c r="G1058" s="29" t="s">
        <v>3944</v>
      </c>
      <c r="H1058" s="29" t="s">
        <v>3742</v>
      </c>
      <c r="I1058" s="33"/>
    </row>
    <row r="1059" s="4" customFormat="1" ht="67.5" spans="1:9">
      <c r="A1059" s="30">
        <f>SUBTOTAL(103,$E$7:E1059)*1</f>
        <v>1029</v>
      </c>
      <c r="B1059" s="29" t="s">
        <v>3945</v>
      </c>
      <c r="C1059" s="28" t="s">
        <v>3946</v>
      </c>
      <c r="D1059" s="28" t="s">
        <v>15</v>
      </c>
      <c r="E1059" s="29" t="s">
        <v>3947</v>
      </c>
      <c r="F1059" s="31">
        <v>33682.15</v>
      </c>
      <c r="G1059" s="29" t="s">
        <v>3948</v>
      </c>
      <c r="H1059" s="29" t="s">
        <v>3742</v>
      </c>
      <c r="I1059" s="33"/>
    </row>
    <row r="1060" s="4" customFormat="1" ht="40.5" spans="1:9">
      <c r="A1060" s="30">
        <f>SUBTOTAL(103,$E$7:E1060)*1</f>
        <v>1030</v>
      </c>
      <c r="B1060" s="29" t="s">
        <v>3949</v>
      </c>
      <c r="C1060" s="28" t="s">
        <v>3950</v>
      </c>
      <c r="D1060" s="28" t="s">
        <v>15</v>
      </c>
      <c r="E1060" s="29" t="s">
        <v>3951</v>
      </c>
      <c r="F1060" s="31">
        <v>55670.56</v>
      </c>
      <c r="G1060" s="29" t="s">
        <v>3952</v>
      </c>
      <c r="H1060" s="29" t="s">
        <v>3742</v>
      </c>
      <c r="I1060" s="33"/>
    </row>
    <row r="1061" s="4" customFormat="1" ht="54" spans="1:9">
      <c r="A1061" s="30">
        <f>SUBTOTAL(103,$E$7:E1061)*1</f>
        <v>1031</v>
      </c>
      <c r="B1061" s="29" t="s">
        <v>3953</v>
      </c>
      <c r="C1061" s="28" t="s">
        <v>3954</v>
      </c>
      <c r="D1061" s="28" t="s">
        <v>15</v>
      </c>
      <c r="E1061" s="29" t="s">
        <v>3955</v>
      </c>
      <c r="F1061" s="31">
        <v>34600</v>
      </c>
      <c r="G1061" s="29" t="s">
        <v>3956</v>
      </c>
      <c r="H1061" s="29" t="s">
        <v>3742</v>
      </c>
      <c r="I1061" s="33"/>
    </row>
    <row r="1062" s="4" customFormat="1" ht="67.5" spans="1:9">
      <c r="A1062" s="30">
        <f>SUBTOTAL(103,$E$7:E1062)*1</f>
        <v>1032</v>
      </c>
      <c r="B1062" s="29" t="s">
        <v>3957</v>
      </c>
      <c r="C1062" s="28" t="s">
        <v>3958</v>
      </c>
      <c r="D1062" s="28" t="s">
        <v>15</v>
      </c>
      <c r="E1062" s="29" t="s">
        <v>3959</v>
      </c>
      <c r="F1062" s="31">
        <v>237568</v>
      </c>
      <c r="G1062" s="29" t="s">
        <v>3773</v>
      </c>
      <c r="H1062" s="29" t="s">
        <v>3742</v>
      </c>
      <c r="I1062" s="33"/>
    </row>
    <row r="1063" s="4" customFormat="1" ht="54" spans="1:9">
      <c r="A1063" s="30">
        <f>SUBTOTAL(103,$E$7:E1063)*1</f>
        <v>1033</v>
      </c>
      <c r="B1063" s="29" t="s">
        <v>3960</v>
      </c>
      <c r="C1063" s="35" t="s">
        <v>3961</v>
      </c>
      <c r="D1063" s="28" t="s">
        <v>15</v>
      </c>
      <c r="E1063" s="29" t="s">
        <v>3962</v>
      </c>
      <c r="F1063" s="31">
        <v>50626</v>
      </c>
      <c r="G1063" s="29" t="s">
        <v>3963</v>
      </c>
      <c r="H1063" s="29" t="s">
        <v>3742</v>
      </c>
      <c r="I1063" s="33"/>
    </row>
    <row r="1064" s="4" customFormat="1" ht="40.5" spans="1:9">
      <c r="A1064" s="30">
        <f>SUBTOTAL(103,$E$7:E1064)*1</f>
        <v>1034</v>
      </c>
      <c r="B1064" s="29" t="s">
        <v>3964</v>
      </c>
      <c r="C1064" s="28" t="s">
        <v>3965</v>
      </c>
      <c r="D1064" s="28" t="s">
        <v>15</v>
      </c>
      <c r="E1064" s="29" t="s">
        <v>3966</v>
      </c>
      <c r="F1064" s="31">
        <v>28700</v>
      </c>
      <c r="G1064" s="29" t="s">
        <v>3786</v>
      </c>
      <c r="H1064" s="29" t="s">
        <v>3742</v>
      </c>
      <c r="I1064" s="33"/>
    </row>
    <row r="1065" s="4" customFormat="1" ht="54" spans="1:9">
      <c r="A1065" s="30">
        <f>SUBTOTAL(103,$E$7:E1065)*1</f>
        <v>1035</v>
      </c>
      <c r="B1065" s="29" t="s">
        <v>3967</v>
      </c>
      <c r="C1065" s="28" t="s">
        <v>3968</v>
      </c>
      <c r="D1065" s="28" t="s">
        <v>15</v>
      </c>
      <c r="E1065" s="29" t="s">
        <v>3969</v>
      </c>
      <c r="F1065" s="31">
        <v>235677.01</v>
      </c>
      <c r="G1065" s="29" t="s">
        <v>3970</v>
      </c>
      <c r="H1065" s="29" t="s">
        <v>3742</v>
      </c>
      <c r="I1065" s="33"/>
    </row>
    <row r="1066" s="4" customFormat="1" ht="82" customHeight="1" spans="1:9">
      <c r="A1066" s="30">
        <f>SUBTOTAL(103,$E$7:E1066)*1</f>
        <v>1036</v>
      </c>
      <c r="B1066" s="29" t="s">
        <v>3971</v>
      </c>
      <c r="C1066" s="28" t="s">
        <v>3972</v>
      </c>
      <c r="D1066" s="28" t="s">
        <v>15</v>
      </c>
      <c r="E1066" s="29" t="s">
        <v>3973</v>
      </c>
      <c r="F1066" s="31">
        <v>76537.26</v>
      </c>
      <c r="G1066" s="29" t="s">
        <v>3974</v>
      </c>
      <c r="H1066" s="29" t="s">
        <v>3742</v>
      </c>
      <c r="I1066" s="33"/>
    </row>
    <row r="1067" s="4" customFormat="1" ht="40.5" spans="1:9">
      <c r="A1067" s="30">
        <f>SUBTOTAL(103,$E$7:E1067)*1</f>
        <v>1037</v>
      </c>
      <c r="B1067" s="29" t="s">
        <v>3975</v>
      </c>
      <c r="C1067" s="28" t="s">
        <v>3976</v>
      </c>
      <c r="D1067" s="28" t="s">
        <v>15</v>
      </c>
      <c r="E1067" s="29" t="s">
        <v>3977</v>
      </c>
      <c r="F1067" s="31">
        <v>53554.78</v>
      </c>
      <c r="G1067" s="29" t="s">
        <v>3978</v>
      </c>
      <c r="H1067" s="29" t="s">
        <v>3742</v>
      </c>
      <c r="I1067" s="33"/>
    </row>
    <row r="1068" s="4" customFormat="1" ht="40.5" spans="1:9">
      <c r="A1068" s="30">
        <f>SUBTOTAL(103,$E$7:E1068)*1</f>
        <v>1038</v>
      </c>
      <c r="B1068" s="29" t="s">
        <v>3979</v>
      </c>
      <c r="C1068" s="28" t="s">
        <v>3980</v>
      </c>
      <c r="D1068" s="28" t="s">
        <v>15</v>
      </c>
      <c r="E1068" s="29" t="s">
        <v>3981</v>
      </c>
      <c r="F1068" s="31">
        <v>96000</v>
      </c>
      <c r="G1068" s="29" t="s">
        <v>3982</v>
      </c>
      <c r="H1068" s="29" t="s">
        <v>3742</v>
      </c>
      <c r="I1068" s="33"/>
    </row>
    <row r="1069" s="4" customFormat="1" ht="27" spans="1:9">
      <c r="A1069" s="30">
        <f>SUBTOTAL(103,$E$7:E1069)*1</f>
        <v>1039</v>
      </c>
      <c r="B1069" s="29" t="s">
        <v>3983</v>
      </c>
      <c r="C1069" s="28" t="s">
        <v>3984</v>
      </c>
      <c r="D1069" s="28" t="s">
        <v>15</v>
      </c>
      <c r="E1069" s="29" t="s">
        <v>3985</v>
      </c>
      <c r="F1069" s="31">
        <v>32226.99</v>
      </c>
      <c r="G1069" s="29" t="s">
        <v>3986</v>
      </c>
      <c r="H1069" s="29" t="s">
        <v>3742</v>
      </c>
      <c r="I1069" s="33"/>
    </row>
    <row r="1070" s="4" customFormat="1" ht="125" customHeight="1" spans="1:9">
      <c r="A1070" s="30">
        <f>SUBTOTAL(103,$E$7:E1070)*1</f>
        <v>1040</v>
      </c>
      <c r="B1070" s="29" t="s">
        <v>3987</v>
      </c>
      <c r="C1070" s="35" t="s">
        <v>3988</v>
      </c>
      <c r="D1070" s="28" t="s">
        <v>846</v>
      </c>
      <c r="E1070" s="29" t="s">
        <v>3989</v>
      </c>
      <c r="F1070" s="31">
        <v>16847.09</v>
      </c>
      <c r="G1070" s="29" t="s">
        <v>3990</v>
      </c>
      <c r="H1070" s="29" t="s">
        <v>3742</v>
      </c>
      <c r="I1070" s="33"/>
    </row>
    <row r="1071" s="8" customFormat="1" ht="30" customHeight="1" spans="1:9">
      <c r="A1071" s="24" t="s">
        <v>3991</v>
      </c>
      <c r="B1071" s="26"/>
      <c r="C1071" s="27">
        <f>COUNTA(按责任单位分!C1072:C1127)</f>
        <v>56</v>
      </c>
      <c r="D1071" s="24"/>
      <c r="E1071" s="26"/>
      <c r="F1071" s="25">
        <f>SUM(按责任单位分!F1072:F1127)</f>
        <v>3207039.8</v>
      </c>
      <c r="G1071" s="26"/>
      <c r="H1071" s="26"/>
      <c r="I1071" s="42"/>
    </row>
    <row r="1072" s="1" customFormat="1" ht="40.5" spans="1:9">
      <c r="A1072" s="30">
        <f>SUBTOTAL(103,$E$7:E1072)*1</f>
        <v>1041</v>
      </c>
      <c r="B1072" s="29" t="s">
        <v>3992</v>
      </c>
      <c r="C1072" s="28" t="s">
        <v>3993</v>
      </c>
      <c r="D1072" s="28" t="s">
        <v>79</v>
      </c>
      <c r="E1072" s="29" t="s">
        <v>3994</v>
      </c>
      <c r="F1072" s="31">
        <v>32261</v>
      </c>
      <c r="G1072" s="29" t="s">
        <v>3995</v>
      </c>
      <c r="H1072" s="29" t="s">
        <v>3991</v>
      </c>
      <c r="I1072" s="33"/>
    </row>
    <row r="1073" s="1" customFormat="1" ht="67.5" spans="1:9">
      <c r="A1073" s="30">
        <f>SUBTOTAL(103,$E$7:E1073)*1</f>
        <v>1042</v>
      </c>
      <c r="B1073" s="29" t="s">
        <v>3996</v>
      </c>
      <c r="C1073" s="28" t="s">
        <v>3997</v>
      </c>
      <c r="D1073" s="28" t="s">
        <v>79</v>
      </c>
      <c r="E1073" s="29" t="s">
        <v>3998</v>
      </c>
      <c r="F1073" s="31">
        <v>39694</v>
      </c>
      <c r="G1073" s="29" t="s">
        <v>3995</v>
      </c>
      <c r="H1073" s="29" t="s">
        <v>3991</v>
      </c>
      <c r="I1073" s="33"/>
    </row>
    <row r="1074" s="1" customFormat="1" ht="40.5" spans="1:9">
      <c r="A1074" s="30">
        <f>SUBTOTAL(103,$E$7:E1074)*1</f>
        <v>1043</v>
      </c>
      <c r="B1074" s="29" t="s">
        <v>3999</v>
      </c>
      <c r="C1074" s="28" t="s">
        <v>4000</v>
      </c>
      <c r="D1074" s="28" t="s">
        <v>79</v>
      </c>
      <c r="E1074" s="29" t="s">
        <v>4001</v>
      </c>
      <c r="F1074" s="31">
        <v>85817</v>
      </c>
      <c r="G1074" s="29" t="s">
        <v>4002</v>
      </c>
      <c r="H1074" s="29" t="s">
        <v>3991</v>
      </c>
      <c r="I1074" s="33"/>
    </row>
    <row r="1075" s="4" customFormat="1" ht="54" spans="1:9">
      <c r="A1075" s="30">
        <f>SUBTOTAL(103,$E$7:E1075)*1</f>
        <v>1044</v>
      </c>
      <c r="B1075" s="29" t="s">
        <v>4003</v>
      </c>
      <c r="C1075" s="28" t="s">
        <v>4004</v>
      </c>
      <c r="D1075" s="28" t="s">
        <v>79</v>
      </c>
      <c r="E1075" s="29" t="s">
        <v>4005</v>
      </c>
      <c r="F1075" s="31">
        <v>207000</v>
      </c>
      <c r="G1075" s="29" t="s">
        <v>4006</v>
      </c>
      <c r="H1075" s="29" t="s">
        <v>3991</v>
      </c>
      <c r="I1075" s="33"/>
    </row>
    <row r="1076" ht="54" customHeight="1" spans="1:9">
      <c r="A1076" s="30">
        <f>SUBTOTAL(103,$E$7:E1076)*1</f>
        <v>1045</v>
      </c>
      <c r="B1076" s="29" t="s">
        <v>4007</v>
      </c>
      <c r="C1076" s="28" t="s">
        <v>4008</v>
      </c>
      <c r="D1076" s="28" t="s">
        <v>79</v>
      </c>
      <c r="E1076" s="29" t="s">
        <v>4009</v>
      </c>
      <c r="F1076" s="31">
        <v>49036</v>
      </c>
      <c r="G1076" s="29" t="s">
        <v>4010</v>
      </c>
      <c r="H1076" s="29" t="s">
        <v>3991</v>
      </c>
      <c r="I1076" s="33"/>
    </row>
    <row r="1077" ht="53" customHeight="1" spans="1:9">
      <c r="A1077" s="30">
        <f>SUBTOTAL(103,$E$7:E1077)*1</f>
        <v>1046</v>
      </c>
      <c r="B1077" s="29" t="s">
        <v>4011</v>
      </c>
      <c r="C1077" s="28" t="s">
        <v>4012</v>
      </c>
      <c r="D1077" s="28" t="s">
        <v>79</v>
      </c>
      <c r="E1077" s="29" t="s">
        <v>4013</v>
      </c>
      <c r="F1077" s="31">
        <v>11365</v>
      </c>
      <c r="G1077" s="29" t="s">
        <v>4014</v>
      </c>
      <c r="H1077" s="29" t="s">
        <v>3991</v>
      </c>
      <c r="I1077" s="33"/>
    </row>
    <row r="1078" ht="40.5" spans="1:9">
      <c r="A1078" s="30">
        <f>SUBTOTAL(103,$E$7:E1078)*1</f>
        <v>1047</v>
      </c>
      <c r="B1078" s="29" t="s">
        <v>4015</v>
      </c>
      <c r="C1078" s="28" t="s">
        <v>4016</v>
      </c>
      <c r="D1078" s="28" t="s">
        <v>79</v>
      </c>
      <c r="E1078" s="29" t="s">
        <v>4017</v>
      </c>
      <c r="F1078" s="31">
        <v>63000</v>
      </c>
      <c r="G1078" s="29" t="s">
        <v>4014</v>
      </c>
      <c r="H1078" s="29" t="s">
        <v>3991</v>
      </c>
      <c r="I1078" s="33"/>
    </row>
    <row r="1079" ht="79" customHeight="1" spans="1:9">
      <c r="A1079" s="30">
        <f>SUBTOTAL(103,$E$7:E1079)*1</f>
        <v>1048</v>
      </c>
      <c r="B1079" s="29" t="s">
        <v>4018</v>
      </c>
      <c r="C1079" s="28" t="s">
        <v>4019</v>
      </c>
      <c r="D1079" s="28" t="s">
        <v>79</v>
      </c>
      <c r="E1079" s="29" t="s">
        <v>4020</v>
      </c>
      <c r="F1079" s="31">
        <v>25466</v>
      </c>
      <c r="G1079" s="29" t="s">
        <v>4021</v>
      </c>
      <c r="H1079" s="29" t="s">
        <v>3991</v>
      </c>
      <c r="I1079" s="33"/>
    </row>
    <row r="1080" ht="107" customHeight="1" spans="1:9">
      <c r="A1080" s="30">
        <f>SUBTOTAL(103,$E$7:E1080)*1</f>
        <v>1049</v>
      </c>
      <c r="B1080" s="29" t="s">
        <v>4022</v>
      </c>
      <c r="C1080" s="28" t="s">
        <v>4023</v>
      </c>
      <c r="D1080" s="28" t="s">
        <v>79</v>
      </c>
      <c r="E1080" s="29" t="s">
        <v>4024</v>
      </c>
      <c r="F1080" s="31">
        <v>28390</v>
      </c>
      <c r="G1080" s="29" t="s">
        <v>4025</v>
      </c>
      <c r="H1080" s="29" t="s">
        <v>3991</v>
      </c>
      <c r="I1080" s="33"/>
    </row>
    <row r="1081" ht="57" customHeight="1" spans="1:9">
      <c r="A1081" s="30">
        <f>SUBTOTAL(103,$E$7:E1081)*1</f>
        <v>1050</v>
      </c>
      <c r="B1081" s="29" t="s">
        <v>4026</v>
      </c>
      <c r="C1081" s="28" t="s">
        <v>4027</v>
      </c>
      <c r="D1081" s="28" t="s">
        <v>79</v>
      </c>
      <c r="E1081" s="29" t="s">
        <v>4028</v>
      </c>
      <c r="F1081" s="31">
        <v>19000</v>
      </c>
      <c r="G1081" s="29" t="s">
        <v>4029</v>
      </c>
      <c r="H1081" s="29" t="s">
        <v>3991</v>
      </c>
      <c r="I1081" s="33"/>
    </row>
    <row r="1082" ht="67.5" spans="1:9">
      <c r="A1082" s="30">
        <f>SUBTOTAL(103,$E$7:E1082)*1</f>
        <v>1051</v>
      </c>
      <c r="B1082" s="29" t="s">
        <v>4030</v>
      </c>
      <c r="C1082" s="28" t="s">
        <v>4031</v>
      </c>
      <c r="D1082" s="28" t="s">
        <v>79</v>
      </c>
      <c r="E1082" s="29" t="s">
        <v>4032</v>
      </c>
      <c r="F1082" s="31">
        <v>107688</v>
      </c>
      <c r="G1082" s="29" t="s">
        <v>4033</v>
      </c>
      <c r="H1082" s="29" t="s">
        <v>3991</v>
      </c>
      <c r="I1082" s="33"/>
    </row>
    <row r="1083" ht="86" customHeight="1" spans="1:9">
      <c r="A1083" s="30">
        <f>SUBTOTAL(103,$E$7:E1083)*1</f>
        <v>1052</v>
      </c>
      <c r="B1083" s="29" t="s">
        <v>4034</v>
      </c>
      <c r="C1083" s="28" t="s">
        <v>4035</v>
      </c>
      <c r="D1083" s="28" t="s">
        <v>79</v>
      </c>
      <c r="E1083" s="29" t="s">
        <v>4036</v>
      </c>
      <c r="F1083" s="31">
        <v>144975</v>
      </c>
      <c r="G1083" s="29" t="s">
        <v>4037</v>
      </c>
      <c r="H1083" s="29" t="s">
        <v>3991</v>
      </c>
      <c r="I1083" s="33"/>
    </row>
    <row r="1084" ht="83" customHeight="1" spans="1:9">
      <c r="A1084" s="30">
        <f>SUBTOTAL(103,$E$7:E1084)*1</f>
        <v>1053</v>
      </c>
      <c r="B1084" s="29" t="s">
        <v>4038</v>
      </c>
      <c r="C1084" s="28" t="s">
        <v>4039</v>
      </c>
      <c r="D1084" s="28" t="s">
        <v>79</v>
      </c>
      <c r="E1084" s="29" t="s">
        <v>4040</v>
      </c>
      <c r="F1084" s="31">
        <v>55099</v>
      </c>
      <c r="G1084" s="29" t="s">
        <v>4037</v>
      </c>
      <c r="H1084" s="29" t="s">
        <v>3991</v>
      </c>
      <c r="I1084" s="33"/>
    </row>
    <row r="1085" ht="71" customHeight="1" spans="1:9">
      <c r="A1085" s="30">
        <f>SUBTOTAL(103,$E$7:E1085)*1</f>
        <v>1054</v>
      </c>
      <c r="B1085" s="29" t="s">
        <v>4041</v>
      </c>
      <c r="C1085" s="28" t="s">
        <v>4042</v>
      </c>
      <c r="D1085" s="28" t="s">
        <v>79</v>
      </c>
      <c r="E1085" s="29" t="s">
        <v>4043</v>
      </c>
      <c r="F1085" s="31">
        <v>87337</v>
      </c>
      <c r="G1085" s="29" t="s">
        <v>4044</v>
      </c>
      <c r="H1085" s="29" t="s">
        <v>3991</v>
      </c>
      <c r="I1085" s="33"/>
    </row>
    <row r="1086" ht="50" customHeight="1" spans="1:9">
      <c r="A1086" s="30">
        <f>SUBTOTAL(103,$E$7:E1086)*1</f>
        <v>1055</v>
      </c>
      <c r="B1086" s="29" t="s">
        <v>4045</v>
      </c>
      <c r="C1086" s="28" t="s">
        <v>4046</v>
      </c>
      <c r="D1086" s="28" t="s">
        <v>79</v>
      </c>
      <c r="E1086" s="29" t="s">
        <v>4047</v>
      </c>
      <c r="F1086" s="31">
        <v>32283</v>
      </c>
      <c r="G1086" s="29" t="s">
        <v>4048</v>
      </c>
      <c r="H1086" s="29" t="s">
        <v>3991</v>
      </c>
      <c r="I1086" s="33"/>
    </row>
    <row r="1087" ht="84" customHeight="1" spans="1:9">
      <c r="A1087" s="30">
        <f>SUBTOTAL(103,$E$7:E1087)*1</f>
        <v>1056</v>
      </c>
      <c r="B1087" s="29" t="s">
        <v>4049</v>
      </c>
      <c r="C1087" s="28" t="s">
        <v>4050</v>
      </c>
      <c r="D1087" s="28" t="s">
        <v>79</v>
      </c>
      <c r="E1087" s="29" t="s">
        <v>4051</v>
      </c>
      <c r="F1087" s="31">
        <v>44496</v>
      </c>
      <c r="G1087" s="29" t="s">
        <v>4052</v>
      </c>
      <c r="H1087" s="29" t="s">
        <v>3991</v>
      </c>
      <c r="I1087" s="33"/>
    </row>
    <row r="1088" ht="65" customHeight="1" spans="1:9">
      <c r="A1088" s="30">
        <f>SUBTOTAL(103,$E$7:E1088)*1</f>
        <v>1057</v>
      </c>
      <c r="B1088" s="29" t="s">
        <v>4053</v>
      </c>
      <c r="C1088" s="28" t="s">
        <v>4054</v>
      </c>
      <c r="D1088" s="28" t="s">
        <v>79</v>
      </c>
      <c r="E1088" s="29" t="s">
        <v>4055</v>
      </c>
      <c r="F1088" s="31">
        <v>24000</v>
      </c>
      <c r="G1088" s="29" t="s">
        <v>4052</v>
      </c>
      <c r="H1088" s="29" t="s">
        <v>3991</v>
      </c>
      <c r="I1088" s="33"/>
    </row>
    <row r="1089" ht="54" spans="1:9">
      <c r="A1089" s="30">
        <f>SUBTOTAL(103,$E$7:E1089)*1</f>
        <v>1058</v>
      </c>
      <c r="B1089" s="29" t="s">
        <v>4056</v>
      </c>
      <c r="C1089" s="28" t="s">
        <v>4057</v>
      </c>
      <c r="D1089" s="28" t="s">
        <v>79</v>
      </c>
      <c r="E1089" s="29" t="s">
        <v>4058</v>
      </c>
      <c r="F1089" s="31">
        <v>111069</v>
      </c>
      <c r="G1089" s="29" t="s">
        <v>4059</v>
      </c>
      <c r="H1089" s="29" t="s">
        <v>3991</v>
      </c>
      <c r="I1089" s="33"/>
    </row>
    <row r="1090" ht="79" customHeight="1" spans="1:9">
      <c r="A1090" s="30">
        <f>SUBTOTAL(103,$E$7:E1090)*1</f>
        <v>1059</v>
      </c>
      <c r="B1090" s="29" t="s">
        <v>4060</v>
      </c>
      <c r="C1090" s="28" t="s">
        <v>4061</v>
      </c>
      <c r="D1090" s="28" t="s">
        <v>79</v>
      </c>
      <c r="E1090" s="29" t="s">
        <v>4062</v>
      </c>
      <c r="F1090" s="31">
        <v>24002</v>
      </c>
      <c r="G1090" s="29" t="s">
        <v>4063</v>
      </c>
      <c r="H1090" s="29" t="s">
        <v>3991</v>
      </c>
      <c r="I1090" s="33"/>
    </row>
    <row r="1091" ht="60" customHeight="1" spans="1:9">
      <c r="A1091" s="30">
        <f>SUBTOTAL(103,$E$7:E1091)*1</f>
        <v>1060</v>
      </c>
      <c r="B1091" s="29" t="s">
        <v>4064</v>
      </c>
      <c r="C1091" s="28" t="s">
        <v>4065</v>
      </c>
      <c r="D1091" s="28" t="s">
        <v>79</v>
      </c>
      <c r="E1091" s="29" t="s">
        <v>4066</v>
      </c>
      <c r="F1091" s="31">
        <v>75000</v>
      </c>
      <c r="G1091" s="29" t="s">
        <v>3522</v>
      </c>
      <c r="H1091" s="29" t="s">
        <v>3991</v>
      </c>
      <c r="I1091" s="33"/>
    </row>
    <row r="1092" ht="86" customHeight="1" spans="1:9">
      <c r="A1092" s="30">
        <f>SUBTOTAL(103,$E$7:E1092)*1</f>
        <v>1061</v>
      </c>
      <c r="B1092" s="29" t="s">
        <v>4067</v>
      </c>
      <c r="C1092" s="28" t="s">
        <v>4068</v>
      </c>
      <c r="D1092" s="28" t="s">
        <v>79</v>
      </c>
      <c r="E1092" s="29" t="s">
        <v>4069</v>
      </c>
      <c r="F1092" s="31">
        <v>75000</v>
      </c>
      <c r="G1092" s="29" t="s">
        <v>3522</v>
      </c>
      <c r="H1092" s="29" t="s">
        <v>3991</v>
      </c>
      <c r="I1092" s="33"/>
    </row>
    <row r="1093" ht="54" spans="1:9">
      <c r="A1093" s="30">
        <f>SUBTOTAL(103,$E$7:E1093)*1</f>
        <v>1062</v>
      </c>
      <c r="B1093" s="29" t="s">
        <v>4070</v>
      </c>
      <c r="C1093" s="28" t="s">
        <v>4071</v>
      </c>
      <c r="D1093" s="28" t="s">
        <v>79</v>
      </c>
      <c r="E1093" s="29" t="s">
        <v>4072</v>
      </c>
      <c r="F1093" s="31">
        <v>44480.8</v>
      </c>
      <c r="G1093" s="29" t="s">
        <v>4073</v>
      </c>
      <c r="H1093" s="29" t="s">
        <v>3991</v>
      </c>
      <c r="I1093" s="33"/>
    </row>
    <row r="1094" ht="84" customHeight="1" spans="1:9">
      <c r="A1094" s="30">
        <f>SUBTOTAL(103,$E$7:E1094)*1</f>
        <v>1063</v>
      </c>
      <c r="B1094" s="29" t="s">
        <v>4074</v>
      </c>
      <c r="C1094" s="28" t="s">
        <v>4075</v>
      </c>
      <c r="D1094" s="28" t="s">
        <v>79</v>
      </c>
      <c r="E1094" s="29" t="s">
        <v>4076</v>
      </c>
      <c r="F1094" s="31">
        <v>49851</v>
      </c>
      <c r="G1094" s="29" t="s">
        <v>4077</v>
      </c>
      <c r="H1094" s="29" t="s">
        <v>3991</v>
      </c>
      <c r="I1094" s="33"/>
    </row>
    <row r="1095" ht="72" customHeight="1" spans="1:9">
      <c r="A1095" s="30">
        <f>SUBTOTAL(103,$E$7:E1095)*1</f>
        <v>1064</v>
      </c>
      <c r="B1095" s="29" t="s">
        <v>4078</v>
      </c>
      <c r="C1095" s="28" t="s">
        <v>4079</v>
      </c>
      <c r="D1095" s="28" t="s">
        <v>79</v>
      </c>
      <c r="E1095" s="29" t="s">
        <v>4080</v>
      </c>
      <c r="F1095" s="31">
        <v>32000</v>
      </c>
      <c r="G1095" s="29" t="s">
        <v>4077</v>
      </c>
      <c r="H1095" s="29" t="s">
        <v>3991</v>
      </c>
      <c r="I1095" s="33"/>
    </row>
    <row r="1096" ht="117" customHeight="1" spans="1:9">
      <c r="A1096" s="30">
        <f>SUBTOTAL(103,$E$7:E1096)*1</f>
        <v>1065</v>
      </c>
      <c r="B1096" s="29" t="s">
        <v>4081</v>
      </c>
      <c r="C1096" s="28" t="s">
        <v>4082</v>
      </c>
      <c r="D1096" s="28" t="s">
        <v>79</v>
      </c>
      <c r="E1096" s="29" t="s">
        <v>4083</v>
      </c>
      <c r="F1096" s="31">
        <v>51757</v>
      </c>
      <c r="G1096" s="29" t="s">
        <v>4084</v>
      </c>
      <c r="H1096" s="29" t="s">
        <v>3991</v>
      </c>
      <c r="I1096" s="33"/>
    </row>
    <row r="1097" ht="117" customHeight="1" spans="1:9">
      <c r="A1097" s="30">
        <f>SUBTOTAL(103,$E$7:E1097)*1</f>
        <v>1066</v>
      </c>
      <c r="B1097" s="29" t="s">
        <v>4085</v>
      </c>
      <c r="C1097" s="28" t="s">
        <v>4086</v>
      </c>
      <c r="D1097" s="28" t="s">
        <v>79</v>
      </c>
      <c r="E1097" s="29" t="s">
        <v>4087</v>
      </c>
      <c r="F1097" s="31">
        <v>65853</v>
      </c>
      <c r="G1097" s="29" t="s">
        <v>4088</v>
      </c>
      <c r="H1097" s="29" t="s">
        <v>3991</v>
      </c>
      <c r="I1097" s="33"/>
    </row>
    <row r="1098" ht="40.5" spans="1:9">
      <c r="A1098" s="30">
        <f>SUBTOTAL(103,$E$7:E1098)*1</f>
        <v>1067</v>
      </c>
      <c r="B1098" s="29" t="s">
        <v>4089</v>
      </c>
      <c r="C1098" s="28" t="s">
        <v>4090</v>
      </c>
      <c r="D1098" s="28" t="s">
        <v>79</v>
      </c>
      <c r="E1098" s="29" t="s">
        <v>4091</v>
      </c>
      <c r="F1098" s="31">
        <v>46791</v>
      </c>
      <c r="G1098" s="29" t="s">
        <v>4092</v>
      </c>
      <c r="H1098" s="29" t="s">
        <v>3991</v>
      </c>
      <c r="I1098" s="33"/>
    </row>
    <row r="1099" ht="67.5" spans="1:9">
      <c r="A1099" s="30">
        <f>SUBTOTAL(103,$E$7:E1099)*1</f>
        <v>1068</v>
      </c>
      <c r="B1099" s="29" t="s">
        <v>4093</v>
      </c>
      <c r="C1099" s="28" t="s">
        <v>4094</v>
      </c>
      <c r="D1099" s="28" t="s">
        <v>79</v>
      </c>
      <c r="E1099" s="29" t="s">
        <v>4095</v>
      </c>
      <c r="F1099" s="31">
        <v>30078</v>
      </c>
      <c r="G1099" s="29" t="s">
        <v>4096</v>
      </c>
      <c r="H1099" s="29" t="s">
        <v>3991</v>
      </c>
      <c r="I1099" s="29"/>
    </row>
    <row r="1100" ht="67.5" spans="1:9">
      <c r="A1100" s="30">
        <f>SUBTOTAL(103,$E$7:E1100)*1</f>
        <v>1069</v>
      </c>
      <c r="B1100" s="29" t="s">
        <v>4097</v>
      </c>
      <c r="C1100" s="28" t="s">
        <v>4098</v>
      </c>
      <c r="D1100" s="28" t="s">
        <v>299</v>
      </c>
      <c r="E1100" s="29" t="s">
        <v>4099</v>
      </c>
      <c r="F1100" s="31">
        <v>39792</v>
      </c>
      <c r="G1100" s="29" t="s">
        <v>4100</v>
      </c>
      <c r="H1100" s="29" t="s">
        <v>3991</v>
      </c>
      <c r="I1100" s="33"/>
    </row>
    <row r="1101" ht="81" spans="1:9">
      <c r="A1101" s="30">
        <f>SUBTOTAL(103,$E$7:E1101)*1</f>
        <v>1070</v>
      </c>
      <c r="B1101" s="29" t="s">
        <v>4101</v>
      </c>
      <c r="C1101" s="28" t="s">
        <v>4102</v>
      </c>
      <c r="D1101" s="28" t="s">
        <v>299</v>
      </c>
      <c r="E1101" s="29" t="s">
        <v>4103</v>
      </c>
      <c r="F1101" s="31">
        <v>12374</v>
      </c>
      <c r="G1101" s="29" t="s">
        <v>4104</v>
      </c>
      <c r="H1101" s="29" t="s">
        <v>3991</v>
      </c>
      <c r="I1101" s="33"/>
    </row>
    <row r="1102" ht="54" spans="1:9">
      <c r="A1102" s="30">
        <f>SUBTOTAL(103,$E$7:E1102)*1</f>
        <v>1071</v>
      </c>
      <c r="B1102" s="29" t="s">
        <v>4105</v>
      </c>
      <c r="C1102" s="28" t="s">
        <v>4106</v>
      </c>
      <c r="D1102" s="28" t="s">
        <v>299</v>
      </c>
      <c r="E1102" s="29" t="s">
        <v>4107</v>
      </c>
      <c r="F1102" s="31">
        <v>51244</v>
      </c>
      <c r="G1102" s="29" t="s">
        <v>4108</v>
      </c>
      <c r="H1102" s="29" t="s">
        <v>3991</v>
      </c>
      <c r="I1102" s="33"/>
    </row>
    <row r="1103" ht="73" customHeight="1" spans="1:9">
      <c r="A1103" s="30">
        <f>SUBTOTAL(103,$E$7:E1103)*1</f>
        <v>1072</v>
      </c>
      <c r="B1103" s="29" t="s">
        <v>4109</v>
      </c>
      <c r="C1103" s="28" t="s">
        <v>4110</v>
      </c>
      <c r="D1103" s="28" t="s">
        <v>299</v>
      </c>
      <c r="E1103" s="29" t="s">
        <v>4111</v>
      </c>
      <c r="F1103" s="31">
        <v>26880</v>
      </c>
      <c r="G1103" s="29" t="s">
        <v>4112</v>
      </c>
      <c r="H1103" s="29" t="s">
        <v>3991</v>
      </c>
      <c r="I1103" s="33"/>
    </row>
    <row r="1104" ht="40.5" spans="1:9">
      <c r="A1104" s="30">
        <f>SUBTOTAL(103,$E$7:E1104)*1</f>
        <v>1073</v>
      </c>
      <c r="B1104" s="29" t="s">
        <v>4113</v>
      </c>
      <c r="C1104" s="28" t="s">
        <v>4114</v>
      </c>
      <c r="D1104" s="28" t="s">
        <v>299</v>
      </c>
      <c r="E1104" s="29" t="s">
        <v>4115</v>
      </c>
      <c r="F1104" s="31">
        <v>29350</v>
      </c>
      <c r="G1104" s="29" t="s">
        <v>4116</v>
      </c>
      <c r="H1104" s="29" t="s">
        <v>3991</v>
      </c>
      <c r="I1104" s="33"/>
    </row>
    <row r="1105" ht="54" spans="1:9">
      <c r="A1105" s="30">
        <f>SUBTOTAL(103,$E$7:E1105)*1</f>
        <v>1074</v>
      </c>
      <c r="B1105" s="29" t="s">
        <v>4117</v>
      </c>
      <c r="C1105" s="28" t="s">
        <v>4118</v>
      </c>
      <c r="D1105" s="28" t="s">
        <v>299</v>
      </c>
      <c r="E1105" s="29" t="s">
        <v>4119</v>
      </c>
      <c r="F1105" s="31">
        <v>277904</v>
      </c>
      <c r="G1105" s="29" t="s">
        <v>4120</v>
      </c>
      <c r="H1105" s="29" t="s">
        <v>3991</v>
      </c>
      <c r="I1105" s="33"/>
    </row>
    <row r="1106" ht="40.5" spans="1:9">
      <c r="A1106" s="30">
        <f>SUBTOTAL(103,$E$7:E1106)*1</f>
        <v>1075</v>
      </c>
      <c r="B1106" s="29" t="s">
        <v>4121</v>
      </c>
      <c r="C1106" s="28" t="s">
        <v>4122</v>
      </c>
      <c r="D1106" s="28" t="s">
        <v>299</v>
      </c>
      <c r="E1106" s="29" t="s">
        <v>4123</v>
      </c>
      <c r="F1106" s="31">
        <v>60000</v>
      </c>
      <c r="G1106" s="29" t="s">
        <v>4124</v>
      </c>
      <c r="H1106" s="29" t="s">
        <v>3991</v>
      </c>
      <c r="I1106" s="33"/>
    </row>
    <row r="1107" ht="67.5" spans="1:9">
      <c r="A1107" s="30">
        <f>SUBTOTAL(103,$E$7:E1107)*1</f>
        <v>1076</v>
      </c>
      <c r="B1107" s="29" t="s">
        <v>4125</v>
      </c>
      <c r="C1107" s="28" t="s">
        <v>4126</v>
      </c>
      <c r="D1107" s="28" t="s">
        <v>299</v>
      </c>
      <c r="E1107" s="29" t="s">
        <v>4127</v>
      </c>
      <c r="F1107" s="31">
        <v>11967</v>
      </c>
      <c r="G1107" s="29" t="s">
        <v>4128</v>
      </c>
      <c r="H1107" s="29" t="s">
        <v>3991</v>
      </c>
      <c r="I1107" s="33"/>
    </row>
    <row r="1108" ht="67.5" spans="1:9">
      <c r="A1108" s="30">
        <f>SUBTOTAL(103,$E$7:E1108)*1</f>
        <v>1077</v>
      </c>
      <c r="B1108" s="29" t="s">
        <v>4129</v>
      </c>
      <c r="C1108" s="28" t="s">
        <v>4130</v>
      </c>
      <c r="D1108" s="28" t="s">
        <v>299</v>
      </c>
      <c r="E1108" s="29" t="s">
        <v>4131</v>
      </c>
      <c r="F1108" s="31">
        <v>33000</v>
      </c>
      <c r="G1108" s="29" t="s">
        <v>4132</v>
      </c>
      <c r="H1108" s="29" t="s">
        <v>3991</v>
      </c>
      <c r="I1108" s="33"/>
    </row>
    <row r="1109" ht="54" spans="1:9">
      <c r="A1109" s="30">
        <f>SUBTOTAL(103,$E$7:E1109)*1</f>
        <v>1078</v>
      </c>
      <c r="B1109" s="29" t="s">
        <v>4133</v>
      </c>
      <c r="C1109" s="28" t="s">
        <v>4134</v>
      </c>
      <c r="D1109" s="28" t="s">
        <v>299</v>
      </c>
      <c r="E1109" s="29" t="s">
        <v>4135</v>
      </c>
      <c r="F1109" s="31">
        <v>32000</v>
      </c>
      <c r="G1109" s="29" t="s">
        <v>4132</v>
      </c>
      <c r="H1109" s="29" t="s">
        <v>3991</v>
      </c>
      <c r="I1109" s="33"/>
    </row>
    <row r="1110" ht="54" spans="1:9">
      <c r="A1110" s="30">
        <f>SUBTOTAL(103,$E$7:E1110)*1</f>
        <v>1079</v>
      </c>
      <c r="B1110" s="29" t="s">
        <v>4136</v>
      </c>
      <c r="C1110" s="28" t="s">
        <v>4137</v>
      </c>
      <c r="D1110" s="28" t="s">
        <v>299</v>
      </c>
      <c r="E1110" s="29" t="s">
        <v>4138</v>
      </c>
      <c r="F1110" s="31">
        <v>30000</v>
      </c>
      <c r="G1110" s="29" t="s">
        <v>4139</v>
      </c>
      <c r="H1110" s="29" t="s">
        <v>3991</v>
      </c>
      <c r="I1110" s="33"/>
    </row>
    <row r="1111" ht="54" spans="1:9">
      <c r="A1111" s="30">
        <f>SUBTOTAL(103,$E$7:E1111)*1</f>
        <v>1080</v>
      </c>
      <c r="B1111" s="43" t="s">
        <v>4140</v>
      </c>
      <c r="C1111" s="44" t="s">
        <v>4141</v>
      </c>
      <c r="D1111" s="44" t="s">
        <v>299</v>
      </c>
      <c r="E1111" s="43" t="s">
        <v>4142</v>
      </c>
      <c r="F1111" s="45">
        <v>87700</v>
      </c>
      <c r="G1111" s="43" t="s">
        <v>4143</v>
      </c>
      <c r="H1111" s="43" t="s">
        <v>3991</v>
      </c>
      <c r="I1111" s="32"/>
    </row>
    <row r="1112" ht="40.5" spans="1:9">
      <c r="A1112" s="30">
        <f>SUBTOTAL(103,$E$7:E1112)*1</f>
        <v>1081</v>
      </c>
      <c r="B1112" s="29" t="s">
        <v>4144</v>
      </c>
      <c r="C1112" s="28" t="s">
        <v>4145</v>
      </c>
      <c r="D1112" s="28" t="s">
        <v>299</v>
      </c>
      <c r="E1112" s="29" t="s">
        <v>4146</v>
      </c>
      <c r="F1112" s="31">
        <v>100000</v>
      </c>
      <c r="G1112" s="29" t="s">
        <v>4147</v>
      </c>
      <c r="H1112" s="29" t="s">
        <v>3991</v>
      </c>
      <c r="I1112" s="33"/>
    </row>
    <row r="1113" ht="54" spans="1:9">
      <c r="A1113" s="30">
        <f>SUBTOTAL(103,$E$7:E1113)*1</f>
        <v>1082</v>
      </c>
      <c r="B1113" s="29" t="s">
        <v>4148</v>
      </c>
      <c r="C1113" s="28" t="s">
        <v>4149</v>
      </c>
      <c r="D1113" s="28" t="s">
        <v>299</v>
      </c>
      <c r="E1113" s="29" t="s">
        <v>4150</v>
      </c>
      <c r="F1113" s="31">
        <v>78805</v>
      </c>
      <c r="G1113" s="29" t="s">
        <v>4037</v>
      </c>
      <c r="H1113" s="29" t="s">
        <v>3991</v>
      </c>
      <c r="I1113" s="33"/>
    </row>
    <row r="1114" ht="54" spans="1:9">
      <c r="A1114" s="30">
        <f>SUBTOTAL(103,$E$7:E1114)*1</f>
        <v>1083</v>
      </c>
      <c r="B1114" s="29" t="s">
        <v>4151</v>
      </c>
      <c r="C1114" s="28" t="s">
        <v>4152</v>
      </c>
      <c r="D1114" s="28" t="s">
        <v>299</v>
      </c>
      <c r="E1114" s="29" t="s">
        <v>4153</v>
      </c>
      <c r="F1114" s="31">
        <v>40671</v>
      </c>
      <c r="G1114" s="29" t="s">
        <v>4037</v>
      </c>
      <c r="H1114" s="29" t="s">
        <v>3991</v>
      </c>
      <c r="I1114" s="33"/>
    </row>
    <row r="1115" ht="54" spans="1:9">
      <c r="A1115" s="30">
        <f>SUBTOTAL(103,$E$7:E1115)*1</f>
        <v>1084</v>
      </c>
      <c r="B1115" s="29" t="s">
        <v>4154</v>
      </c>
      <c r="C1115" s="28" t="s">
        <v>4155</v>
      </c>
      <c r="D1115" s="28" t="s">
        <v>299</v>
      </c>
      <c r="E1115" s="29" t="s">
        <v>4156</v>
      </c>
      <c r="F1115" s="31">
        <v>29300</v>
      </c>
      <c r="G1115" s="29" t="s">
        <v>4037</v>
      </c>
      <c r="H1115" s="29" t="s">
        <v>3991</v>
      </c>
      <c r="I1115" s="33"/>
    </row>
    <row r="1116" ht="55" customHeight="1" spans="1:9">
      <c r="A1116" s="30">
        <f>SUBTOTAL(103,$E$7:E1116)*1</f>
        <v>1085</v>
      </c>
      <c r="B1116" s="29" t="s">
        <v>4157</v>
      </c>
      <c r="C1116" s="35" t="s">
        <v>4158</v>
      </c>
      <c r="D1116" s="28" t="s">
        <v>299</v>
      </c>
      <c r="E1116" s="29" t="s">
        <v>4159</v>
      </c>
      <c r="F1116" s="31">
        <v>156429</v>
      </c>
      <c r="G1116" s="29" t="s">
        <v>4160</v>
      </c>
      <c r="H1116" s="29" t="s">
        <v>3991</v>
      </c>
      <c r="I1116" s="33"/>
    </row>
    <row r="1117" ht="82" customHeight="1" spans="1:9">
      <c r="A1117" s="30">
        <f>SUBTOTAL(103,$E$7:E1117)*1</f>
        <v>1086</v>
      </c>
      <c r="B1117" s="29" t="s">
        <v>4161</v>
      </c>
      <c r="C1117" s="28" t="s">
        <v>4162</v>
      </c>
      <c r="D1117" s="28" t="s">
        <v>299</v>
      </c>
      <c r="E1117" s="29" t="s">
        <v>4163</v>
      </c>
      <c r="F1117" s="31">
        <v>50000</v>
      </c>
      <c r="G1117" s="29" t="s">
        <v>4164</v>
      </c>
      <c r="H1117" s="29" t="s">
        <v>3991</v>
      </c>
      <c r="I1117" s="33"/>
    </row>
    <row r="1118" ht="54" spans="1:9">
      <c r="A1118" s="30">
        <f>SUBTOTAL(103,$E$7:E1118)*1</f>
        <v>1087</v>
      </c>
      <c r="B1118" s="29" t="s">
        <v>4165</v>
      </c>
      <c r="C1118" s="28" t="s">
        <v>4166</v>
      </c>
      <c r="D1118" s="28" t="s">
        <v>299</v>
      </c>
      <c r="E1118" s="29" t="s">
        <v>4167</v>
      </c>
      <c r="F1118" s="31">
        <v>45270</v>
      </c>
      <c r="G1118" s="29" t="s">
        <v>4168</v>
      </c>
      <c r="H1118" s="29" t="s">
        <v>3991</v>
      </c>
      <c r="I1118" s="33"/>
    </row>
    <row r="1119" ht="54" spans="1:9">
      <c r="A1119" s="30">
        <f>SUBTOTAL(103,$E$7:E1119)*1</f>
        <v>1088</v>
      </c>
      <c r="B1119" s="29" t="s">
        <v>4169</v>
      </c>
      <c r="C1119" s="28" t="s">
        <v>4170</v>
      </c>
      <c r="D1119" s="28" t="s">
        <v>299</v>
      </c>
      <c r="E1119" s="29" t="s">
        <v>4171</v>
      </c>
      <c r="F1119" s="31">
        <v>38532</v>
      </c>
      <c r="G1119" s="29" t="s">
        <v>4172</v>
      </c>
      <c r="H1119" s="29" t="s">
        <v>3991</v>
      </c>
      <c r="I1119" s="33"/>
    </row>
    <row r="1120" ht="54" spans="1:9">
      <c r="A1120" s="30">
        <f>SUBTOTAL(103,$E$7:E1120)*1</f>
        <v>1089</v>
      </c>
      <c r="B1120" s="29" t="s">
        <v>4173</v>
      </c>
      <c r="C1120" s="28" t="s">
        <v>4174</v>
      </c>
      <c r="D1120" s="28" t="s">
        <v>299</v>
      </c>
      <c r="E1120" s="29" t="s">
        <v>4175</v>
      </c>
      <c r="F1120" s="31">
        <v>70953</v>
      </c>
      <c r="G1120" s="29" t="s">
        <v>4176</v>
      </c>
      <c r="H1120" s="29" t="s">
        <v>3991</v>
      </c>
      <c r="I1120" s="33"/>
    </row>
    <row r="1121" ht="53" customHeight="1" spans="1:9">
      <c r="A1121" s="30">
        <f>SUBTOTAL(103,$E$7:E1121)*1</f>
        <v>1090</v>
      </c>
      <c r="B1121" s="29" t="s">
        <v>4177</v>
      </c>
      <c r="C1121" s="28" t="s">
        <v>4178</v>
      </c>
      <c r="D1121" s="28" t="s">
        <v>299</v>
      </c>
      <c r="E1121" s="29" t="s">
        <v>4179</v>
      </c>
      <c r="F1121" s="31">
        <v>15000</v>
      </c>
      <c r="G1121" s="29" t="s">
        <v>4180</v>
      </c>
      <c r="H1121" s="29" t="s">
        <v>3991</v>
      </c>
      <c r="I1121" s="33"/>
    </row>
    <row r="1122" ht="54" spans="1:9">
      <c r="A1122" s="30">
        <f>SUBTOTAL(103,$E$7:E1122)*1</f>
        <v>1091</v>
      </c>
      <c r="B1122" s="29" t="s">
        <v>4181</v>
      </c>
      <c r="C1122" s="28" t="s">
        <v>4182</v>
      </c>
      <c r="D1122" s="28" t="s">
        <v>299</v>
      </c>
      <c r="E1122" s="29" t="s">
        <v>4183</v>
      </c>
      <c r="F1122" s="31">
        <v>20000</v>
      </c>
      <c r="G1122" s="29" t="s">
        <v>4184</v>
      </c>
      <c r="H1122" s="29" t="s">
        <v>3991</v>
      </c>
      <c r="I1122" s="33"/>
    </row>
    <row r="1123" ht="40.5" spans="1:9">
      <c r="A1123" s="30">
        <f>SUBTOTAL(103,$E$7:E1123)*1</f>
        <v>1092</v>
      </c>
      <c r="B1123" s="29" t="s">
        <v>4185</v>
      </c>
      <c r="C1123" s="28" t="s">
        <v>4186</v>
      </c>
      <c r="D1123" s="28" t="s">
        <v>299</v>
      </c>
      <c r="E1123" s="29" t="s">
        <v>4187</v>
      </c>
      <c r="F1123" s="31">
        <v>80000</v>
      </c>
      <c r="G1123" s="29" t="s">
        <v>4188</v>
      </c>
      <c r="H1123" s="29" t="s">
        <v>3991</v>
      </c>
      <c r="I1123" s="33"/>
    </row>
    <row r="1124" ht="40.5" spans="1:9">
      <c r="A1124" s="30">
        <f>SUBTOTAL(103,$E$7:E1124)*1</f>
        <v>1093</v>
      </c>
      <c r="B1124" s="29" t="s">
        <v>4189</v>
      </c>
      <c r="C1124" s="28" t="s">
        <v>4190</v>
      </c>
      <c r="D1124" s="28" t="s">
        <v>299</v>
      </c>
      <c r="E1124" s="29" t="s">
        <v>4191</v>
      </c>
      <c r="F1124" s="31">
        <v>18681</v>
      </c>
      <c r="G1124" s="29" t="s">
        <v>4192</v>
      </c>
      <c r="H1124" s="29" t="s">
        <v>3991</v>
      </c>
      <c r="I1124" s="33"/>
    </row>
    <row r="1125" ht="75" customHeight="1" spans="1:9">
      <c r="A1125" s="30">
        <f>SUBTOTAL(103,$E$7:E1125)*1</f>
        <v>1094</v>
      </c>
      <c r="B1125" s="29" t="s">
        <v>4193</v>
      </c>
      <c r="C1125" s="28" t="s">
        <v>4194</v>
      </c>
      <c r="D1125" s="28" t="s">
        <v>15</v>
      </c>
      <c r="E1125" s="29" t="s">
        <v>4195</v>
      </c>
      <c r="F1125" s="31">
        <v>52399</v>
      </c>
      <c r="G1125" s="29" t="s">
        <v>4196</v>
      </c>
      <c r="H1125" s="29" t="s">
        <v>3991</v>
      </c>
      <c r="I1125" s="33"/>
    </row>
    <row r="1126" ht="82" customHeight="1" spans="1:9">
      <c r="A1126" s="30">
        <f>SUBTOTAL(103,$E$7:E1126)*1</f>
        <v>1095</v>
      </c>
      <c r="B1126" s="29" t="s">
        <v>4197</v>
      </c>
      <c r="C1126" s="28" t="s">
        <v>4198</v>
      </c>
      <c r="D1126" s="28" t="s">
        <v>15</v>
      </c>
      <c r="E1126" s="29" t="s">
        <v>4199</v>
      </c>
      <c r="F1126" s="31">
        <v>35000</v>
      </c>
      <c r="G1126" s="29" t="s">
        <v>4200</v>
      </c>
      <c r="H1126" s="29" t="s">
        <v>3991</v>
      </c>
      <c r="I1126" s="33"/>
    </row>
    <row r="1127" ht="40.5" spans="1:9">
      <c r="A1127" s="30">
        <f>SUBTOTAL(103,$E$7:E1127)*1</f>
        <v>1096</v>
      </c>
      <c r="B1127" s="29" t="s">
        <v>4201</v>
      </c>
      <c r="C1127" s="28" t="s">
        <v>4202</v>
      </c>
      <c r="D1127" s="28" t="s">
        <v>15</v>
      </c>
      <c r="E1127" s="29" t="s">
        <v>4203</v>
      </c>
      <c r="F1127" s="31">
        <v>21000</v>
      </c>
      <c r="G1127" s="29" t="s">
        <v>4204</v>
      </c>
      <c r="H1127" s="29" t="s">
        <v>3991</v>
      </c>
      <c r="I1127" s="33"/>
    </row>
    <row r="1128" s="5" customFormat="1" ht="30" customHeight="1" spans="1:9">
      <c r="A1128" s="24" t="s">
        <v>4205</v>
      </c>
      <c r="B1128" s="26"/>
      <c r="C1128" s="27">
        <f>COUNTA(按责任单位分!C1129:C1189)</f>
        <v>61</v>
      </c>
      <c r="D1128" s="24"/>
      <c r="E1128" s="26"/>
      <c r="F1128" s="25">
        <f>SUM(按责任单位分!F1129:F1189)</f>
        <v>7608416.25</v>
      </c>
      <c r="G1128" s="26"/>
      <c r="H1128" s="26"/>
      <c r="I1128" s="26"/>
    </row>
    <row r="1129" ht="54" customHeight="1" spans="1:9">
      <c r="A1129" s="30">
        <f>SUBTOTAL(103,$E$7:E1129)*1</f>
        <v>1097</v>
      </c>
      <c r="B1129" s="29" t="s">
        <v>4206</v>
      </c>
      <c r="C1129" s="28" t="s">
        <v>4207</v>
      </c>
      <c r="D1129" s="28" t="s">
        <v>79</v>
      </c>
      <c r="E1129" s="29" t="s">
        <v>4208</v>
      </c>
      <c r="F1129" s="31">
        <v>56161.31</v>
      </c>
      <c r="G1129" s="29" t="s">
        <v>4209</v>
      </c>
      <c r="H1129" s="29" t="s">
        <v>4205</v>
      </c>
      <c r="I1129" s="33"/>
    </row>
    <row r="1130" ht="54" customHeight="1" spans="1:9">
      <c r="A1130" s="30">
        <f>SUBTOTAL(103,$E$7:E1130)*1</f>
        <v>1098</v>
      </c>
      <c r="B1130" s="29" t="s">
        <v>4210</v>
      </c>
      <c r="C1130" s="28" t="s">
        <v>4211</v>
      </c>
      <c r="D1130" s="28" t="s">
        <v>79</v>
      </c>
      <c r="E1130" s="29" t="s">
        <v>4212</v>
      </c>
      <c r="F1130" s="31">
        <v>59748.02</v>
      </c>
      <c r="G1130" s="29" t="s">
        <v>4213</v>
      </c>
      <c r="H1130" s="29" t="s">
        <v>4205</v>
      </c>
      <c r="I1130" s="33"/>
    </row>
    <row r="1131" ht="54" spans="1:9">
      <c r="A1131" s="30">
        <f>SUBTOTAL(103,$E$7:E1131)*1</f>
        <v>1099</v>
      </c>
      <c r="B1131" s="29" t="s">
        <v>4214</v>
      </c>
      <c r="C1131" s="28" t="s">
        <v>4215</v>
      </c>
      <c r="D1131" s="28" t="s">
        <v>79</v>
      </c>
      <c r="E1131" s="29" t="s">
        <v>4216</v>
      </c>
      <c r="F1131" s="31">
        <v>108235.74</v>
      </c>
      <c r="G1131" s="29" t="s">
        <v>4217</v>
      </c>
      <c r="H1131" s="29" t="s">
        <v>4205</v>
      </c>
      <c r="I1131" s="33"/>
    </row>
    <row r="1132" ht="40.5" spans="1:9">
      <c r="A1132" s="30">
        <f>SUBTOTAL(103,$E$7:E1132)*1</f>
        <v>1100</v>
      </c>
      <c r="B1132" s="29" t="s">
        <v>4218</v>
      </c>
      <c r="C1132" s="28" t="s">
        <v>4219</v>
      </c>
      <c r="D1132" s="28" t="s">
        <v>79</v>
      </c>
      <c r="E1132" s="29" t="s">
        <v>4220</v>
      </c>
      <c r="F1132" s="31">
        <v>41576.63</v>
      </c>
      <c r="G1132" s="29" t="s">
        <v>4221</v>
      </c>
      <c r="H1132" s="29" t="s">
        <v>4205</v>
      </c>
      <c r="I1132" s="33"/>
    </row>
    <row r="1133" ht="67.5" spans="1:9">
      <c r="A1133" s="30">
        <f>SUBTOTAL(103,$E$7:E1133)*1</f>
        <v>1101</v>
      </c>
      <c r="B1133" s="29" t="s">
        <v>4222</v>
      </c>
      <c r="C1133" s="28" t="s">
        <v>4223</v>
      </c>
      <c r="D1133" s="28" t="s">
        <v>79</v>
      </c>
      <c r="E1133" s="29" t="s">
        <v>4224</v>
      </c>
      <c r="F1133" s="31">
        <v>140000</v>
      </c>
      <c r="G1133" s="29" t="s">
        <v>4225</v>
      </c>
      <c r="H1133" s="29" t="s">
        <v>4205</v>
      </c>
      <c r="I1133" s="33"/>
    </row>
    <row r="1134" ht="90" customHeight="1" spans="1:9">
      <c r="A1134" s="30">
        <f>SUBTOTAL(103,$E$7:E1134)*1</f>
        <v>1102</v>
      </c>
      <c r="B1134" s="29" t="s">
        <v>4226</v>
      </c>
      <c r="C1134" s="28" t="s">
        <v>4227</v>
      </c>
      <c r="D1134" s="28" t="s">
        <v>79</v>
      </c>
      <c r="E1134" s="29" t="s">
        <v>4228</v>
      </c>
      <c r="F1134" s="31">
        <v>140000</v>
      </c>
      <c r="G1134" s="29" t="s">
        <v>4229</v>
      </c>
      <c r="H1134" s="29" t="s">
        <v>4205</v>
      </c>
      <c r="I1134" s="33"/>
    </row>
    <row r="1135" ht="82" customHeight="1" spans="1:9">
      <c r="A1135" s="30">
        <f>SUBTOTAL(103,$E$7:E1135)*1</f>
        <v>1103</v>
      </c>
      <c r="B1135" s="29" t="s">
        <v>4230</v>
      </c>
      <c r="C1135" s="28" t="s">
        <v>4231</v>
      </c>
      <c r="D1135" s="28" t="s">
        <v>79</v>
      </c>
      <c r="E1135" s="29" t="s">
        <v>4232</v>
      </c>
      <c r="F1135" s="31">
        <v>237000</v>
      </c>
      <c r="G1135" s="29" t="s">
        <v>4229</v>
      </c>
      <c r="H1135" s="29" t="s">
        <v>4205</v>
      </c>
      <c r="I1135" s="33"/>
    </row>
    <row r="1136" ht="40.5" spans="1:9">
      <c r="A1136" s="30">
        <f>SUBTOTAL(103,$E$7:E1136)*1</f>
        <v>1104</v>
      </c>
      <c r="B1136" s="29" t="s">
        <v>4233</v>
      </c>
      <c r="C1136" s="28" t="s">
        <v>4234</v>
      </c>
      <c r="D1136" s="28" t="s">
        <v>79</v>
      </c>
      <c r="E1136" s="29" t="s">
        <v>4235</v>
      </c>
      <c r="F1136" s="31">
        <v>40000</v>
      </c>
      <c r="G1136" s="29" t="s">
        <v>4236</v>
      </c>
      <c r="H1136" s="29" t="s">
        <v>4205</v>
      </c>
      <c r="I1136" s="33"/>
    </row>
    <row r="1137" ht="54" spans="1:9">
      <c r="A1137" s="30">
        <f>SUBTOTAL(103,$E$7:E1137)*1</f>
        <v>1105</v>
      </c>
      <c r="B1137" s="29" t="s">
        <v>4237</v>
      </c>
      <c r="C1137" s="28" t="s">
        <v>4238</v>
      </c>
      <c r="D1137" s="28" t="s">
        <v>79</v>
      </c>
      <c r="E1137" s="29" t="s">
        <v>4239</v>
      </c>
      <c r="F1137" s="31">
        <v>303818</v>
      </c>
      <c r="G1137" s="29" t="s">
        <v>4240</v>
      </c>
      <c r="H1137" s="29" t="s">
        <v>4205</v>
      </c>
      <c r="I1137" s="33"/>
    </row>
    <row r="1138" ht="54" spans="1:9">
      <c r="A1138" s="30">
        <f>SUBTOTAL(103,$E$7:E1138)*1</f>
        <v>1106</v>
      </c>
      <c r="B1138" s="29" t="s">
        <v>4241</v>
      </c>
      <c r="C1138" s="28" t="s">
        <v>4238</v>
      </c>
      <c r="D1138" s="28" t="s">
        <v>79</v>
      </c>
      <c r="E1138" s="29" t="s">
        <v>4242</v>
      </c>
      <c r="F1138" s="31">
        <v>264742</v>
      </c>
      <c r="G1138" s="29" t="s">
        <v>4240</v>
      </c>
      <c r="H1138" s="29" t="s">
        <v>4205</v>
      </c>
      <c r="I1138" s="33"/>
    </row>
    <row r="1139" ht="40.5" spans="1:9">
      <c r="A1139" s="30">
        <f>SUBTOTAL(103,$E$7:E1139)*1</f>
        <v>1107</v>
      </c>
      <c r="B1139" s="29" t="s">
        <v>4243</v>
      </c>
      <c r="C1139" s="28" t="s">
        <v>4244</v>
      </c>
      <c r="D1139" s="28" t="s">
        <v>79</v>
      </c>
      <c r="E1139" s="29" t="s">
        <v>4245</v>
      </c>
      <c r="F1139" s="31">
        <v>38123.25</v>
      </c>
      <c r="G1139" s="29" t="s">
        <v>4246</v>
      </c>
      <c r="H1139" s="29" t="s">
        <v>4205</v>
      </c>
      <c r="I1139" s="33"/>
    </row>
    <row r="1140" ht="54" spans="1:9">
      <c r="A1140" s="30">
        <f>SUBTOTAL(103,$E$7:E1140)*1</f>
        <v>1108</v>
      </c>
      <c r="B1140" s="29" t="s">
        <v>4247</v>
      </c>
      <c r="C1140" s="28" t="s">
        <v>4248</v>
      </c>
      <c r="D1140" s="28" t="s">
        <v>79</v>
      </c>
      <c r="E1140" s="29" t="s">
        <v>4249</v>
      </c>
      <c r="F1140" s="31">
        <v>117579.57</v>
      </c>
      <c r="G1140" s="29" t="s">
        <v>4250</v>
      </c>
      <c r="H1140" s="29" t="s">
        <v>4205</v>
      </c>
      <c r="I1140" s="33"/>
    </row>
    <row r="1141" ht="67.5" spans="1:9">
      <c r="A1141" s="30">
        <f>SUBTOTAL(103,$E$7:E1141)*1</f>
        <v>1109</v>
      </c>
      <c r="B1141" s="29" t="s">
        <v>4251</v>
      </c>
      <c r="C1141" s="28" t="s">
        <v>4252</v>
      </c>
      <c r="D1141" s="28" t="s">
        <v>79</v>
      </c>
      <c r="E1141" s="29" t="s">
        <v>4253</v>
      </c>
      <c r="F1141" s="31">
        <v>33952.05</v>
      </c>
      <c r="G1141" s="29" t="s">
        <v>4254</v>
      </c>
      <c r="H1141" s="29" t="s">
        <v>4205</v>
      </c>
      <c r="I1141" s="33"/>
    </row>
    <row r="1142" ht="40.5" spans="1:9">
      <c r="A1142" s="30">
        <f>SUBTOTAL(103,$E$7:E1142)*1</f>
        <v>1110</v>
      </c>
      <c r="B1142" s="29" t="s">
        <v>4255</v>
      </c>
      <c r="C1142" s="28" t="s">
        <v>4256</v>
      </c>
      <c r="D1142" s="28" t="s">
        <v>79</v>
      </c>
      <c r="E1142" s="29" t="s">
        <v>4257</v>
      </c>
      <c r="F1142" s="31">
        <v>17034</v>
      </c>
      <c r="G1142" s="29" t="s">
        <v>4258</v>
      </c>
      <c r="H1142" s="29" t="s">
        <v>4205</v>
      </c>
      <c r="I1142" s="33"/>
    </row>
    <row r="1143" ht="40.5" spans="1:9">
      <c r="A1143" s="30">
        <f>SUBTOTAL(103,$E$7:E1143)*1</f>
        <v>1111</v>
      </c>
      <c r="B1143" s="29" t="s">
        <v>4259</v>
      </c>
      <c r="C1143" s="28" t="s">
        <v>4260</v>
      </c>
      <c r="D1143" s="28" t="s">
        <v>79</v>
      </c>
      <c r="E1143" s="29" t="s">
        <v>4261</v>
      </c>
      <c r="F1143" s="31">
        <v>63684</v>
      </c>
      <c r="G1143" s="29" t="s">
        <v>4262</v>
      </c>
      <c r="H1143" s="29" t="s">
        <v>4205</v>
      </c>
      <c r="I1143" s="33"/>
    </row>
    <row r="1144" ht="40" customHeight="1" spans="1:9">
      <c r="A1144" s="30">
        <f>SUBTOTAL(103,$E$7:E1144)*1</f>
        <v>1112</v>
      </c>
      <c r="B1144" s="29" t="s">
        <v>4263</v>
      </c>
      <c r="C1144" s="28" t="s">
        <v>4264</v>
      </c>
      <c r="D1144" s="28" t="s">
        <v>79</v>
      </c>
      <c r="E1144" s="29" t="s">
        <v>4265</v>
      </c>
      <c r="F1144" s="31">
        <v>68299</v>
      </c>
      <c r="G1144" s="29" t="s">
        <v>4266</v>
      </c>
      <c r="H1144" s="29" t="s">
        <v>4205</v>
      </c>
      <c r="I1144" s="33"/>
    </row>
    <row r="1145" ht="54" spans="1:9">
      <c r="A1145" s="30">
        <f>SUBTOTAL(103,$E$7:E1145)*1</f>
        <v>1113</v>
      </c>
      <c r="B1145" s="29" t="s">
        <v>4267</v>
      </c>
      <c r="C1145" s="28" t="s">
        <v>4268</v>
      </c>
      <c r="D1145" s="28" t="s">
        <v>79</v>
      </c>
      <c r="E1145" s="29" t="s">
        <v>4269</v>
      </c>
      <c r="F1145" s="31">
        <v>59500</v>
      </c>
      <c r="G1145" s="29" t="s">
        <v>4270</v>
      </c>
      <c r="H1145" s="29" t="s">
        <v>4205</v>
      </c>
      <c r="I1145" s="33"/>
    </row>
    <row r="1146" ht="68" customHeight="1" spans="1:9">
      <c r="A1146" s="30">
        <f>SUBTOTAL(103,$E$7:E1146)*1</f>
        <v>1114</v>
      </c>
      <c r="B1146" s="29" t="s">
        <v>4271</v>
      </c>
      <c r="C1146" s="28" t="s">
        <v>4272</v>
      </c>
      <c r="D1146" s="28" t="s">
        <v>79</v>
      </c>
      <c r="E1146" s="29" t="s">
        <v>4273</v>
      </c>
      <c r="F1146" s="31">
        <v>48052</v>
      </c>
      <c r="G1146" s="29" t="s">
        <v>4274</v>
      </c>
      <c r="H1146" s="29" t="s">
        <v>4205</v>
      </c>
      <c r="I1146" s="33"/>
    </row>
    <row r="1147" s="4" customFormat="1" ht="68" customHeight="1" spans="1:9">
      <c r="A1147" s="30">
        <f>SUBTOTAL(103,$E$7:E1147)*1</f>
        <v>1115</v>
      </c>
      <c r="B1147" s="29" t="s">
        <v>4275</v>
      </c>
      <c r="C1147" s="28" t="s">
        <v>4276</v>
      </c>
      <c r="D1147" s="28" t="s">
        <v>79</v>
      </c>
      <c r="E1147" s="29" t="s">
        <v>4277</v>
      </c>
      <c r="F1147" s="31">
        <v>18000</v>
      </c>
      <c r="G1147" s="29" t="s">
        <v>4278</v>
      </c>
      <c r="H1147" s="29" t="s">
        <v>4205</v>
      </c>
      <c r="I1147" s="33"/>
    </row>
    <row r="1148" s="4" customFormat="1" ht="67.5" spans="1:9">
      <c r="A1148" s="30">
        <f>SUBTOTAL(103,$E$7:E1148)*1</f>
        <v>1116</v>
      </c>
      <c r="B1148" s="29" t="s">
        <v>4279</v>
      </c>
      <c r="C1148" s="28" t="s">
        <v>4280</v>
      </c>
      <c r="D1148" s="28" t="s">
        <v>79</v>
      </c>
      <c r="E1148" s="29" t="s">
        <v>4281</v>
      </c>
      <c r="F1148" s="31">
        <v>34552</v>
      </c>
      <c r="G1148" s="29" t="s">
        <v>4282</v>
      </c>
      <c r="H1148" s="29" t="s">
        <v>4205</v>
      </c>
      <c r="I1148" s="33"/>
    </row>
    <row r="1149" s="4" customFormat="1" ht="40.5" spans="1:9">
      <c r="A1149" s="30">
        <f>SUBTOTAL(103,$E$7:E1149)*1</f>
        <v>1117</v>
      </c>
      <c r="B1149" s="29" t="s">
        <v>4283</v>
      </c>
      <c r="C1149" s="28" t="s">
        <v>4284</v>
      </c>
      <c r="D1149" s="28" t="s">
        <v>79</v>
      </c>
      <c r="E1149" s="29" t="s">
        <v>4285</v>
      </c>
      <c r="F1149" s="31">
        <v>191456.3</v>
      </c>
      <c r="G1149" s="29" t="s">
        <v>4286</v>
      </c>
      <c r="H1149" s="29" t="s">
        <v>4205</v>
      </c>
      <c r="I1149" s="33"/>
    </row>
    <row r="1150" s="4" customFormat="1" ht="72" customHeight="1" spans="1:9">
      <c r="A1150" s="30">
        <f>SUBTOTAL(103,$E$7:E1150)*1</f>
        <v>1118</v>
      </c>
      <c r="B1150" s="29" t="s">
        <v>4287</v>
      </c>
      <c r="C1150" s="28" t="s">
        <v>4288</v>
      </c>
      <c r="D1150" s="28" t="s">
        <v>79</v>
      </c>
      <c r="E1150" s="29" t="s">
        <v>4289</v>
      </c>
      <c r="F1150" s="31">
        <v>60000</v>
      </c>
      <c r="G1150" s="29" t="s">
        <v>4290</v>
      </c>
      <c r="H1150" s="29" t="s">
        <v>4205</v>
      </c>
      <c r="I1150" s="33"/>
    </row>
    <row r="1151" s="4" customFormat="1" ht="40.5" spans="1:9">
      <c r="A1151" s="30">
        <f>SUBTOTAL(103,$E$7:E1151)*1</f>
        <v>1119</v>
      </c>
      <c r="B1151" s="29" t="s">
        <v>4291</v>
      </c>
      <c r="C1151" s="28" t="s">
        <v>4292</v>
      </c>
      <c r="D1151" s="28" t="s">
        <v>79</v>
      </c>
      <c r="E1151" s="29" t="s">
        <v>4293</v>
      </c>
      <c r="F1151" s="31">
        <v>129870</v>
      </c>
      <c r="G1151" s="29" t="s">
        <v>4294</v>
      </c>
      <c r="H1151" s="29" t="s">
        <v>4205</v>
      </c>
      <c r="I1151" s="33"/>
    </row>
    <row r="1152" s="4" customFormat="1" ht="68" customHeight="1" spans="1:9">
      <c r="A1152" s="30">
        <f>SUBTOTAL(103,$E$7:E1152)*1</f>
        <v>1120</v>
      </c>
      <c r="B1152" s="29" t="s">
        <v>4295</v>
      </c>
      <c r="C1152" s="28" t="s">
        <v>4296</v>
      </c>
      <c r="D1152" s="28" t="s">
        <v>79</v>
      </c>
      <c r="E1152" s="29" t="s">
        <v>4297</v>
      </c>
      <c r="F1152" s="31">
        <v>82100</v>
      </c>
      <c r="G1152" s="29" t="s">
        <v>4298</v>
      </c>
      <c r="H1152" s="29" t="s">
        <v>4205</v>
      </c>
      <c r="I1152" s="33"/>
    </row>
    <row r="1153" s="4" customFormat="1" ht="71" customHeight="1" spans="1:9">
      <c r="A1153" s="30">
        <f>SUBTOTAL(103,$E$7:E1153)*1</f>
        <v>1121</v>
      </c>
      <c r="B1153" s="29" t="s">
        <v>4299</v>
      </c>
      <c r="C1153" s="28" t="s">
        <v>4300</v>
      </c>
      <c r="D1153" s="28" t="s">
        <v>299</v>
      </c>
      <c r="E1153" s="29" t="s">
        <v>4301</v>
      </c>
      <c r="F1153" s="31">
        <v>11600</v>
      </c>
      <c r="G1153" s="29" t="s">
        <v>4302</v>
      </c>
      <c r="H1153" s="29" t="s">
        <v>4205</v>
      </c>
      <c r="I1153" s="33"/>
    </row>
    <row r="1154" s="4" customFormat="1" ht="80" customHeight="1" spans="1:9">
      <c r="A1154" s="30">
        <f>SUBTOTAL(103,$E$7:E1154)*1</f>
        <v>1122</v>
      </c>
      <c r="B1154" s="29" t="s">
        <v>4303</v>
      </c>
      <c r="C1154" s="28" t="s">
        <v>4304</v>
      </c>
      <c r="D1154" s="28" t="s">
        <v>299</v>
      </c>
      <c r="E1154" s="29" t="s">
        <v>4305</v>
      </c>
      <c r="F1154" s="31">
        <v>323150</v>
      </c>
      <c r="G1154" s="29" t="s">
        <v>4306</v>
      </c>
      <c r="H1154" s="29" t="s">
        <v>4205</v>
      </c>
      <c r="I1154" s="33"/>
    </row>
    <row r="1155" s="4" customFormat="1" ht="61" customHeight="1" spans="1:9">
      <c r="A1155" s="30">
        <f>SUBTOTAL(103,$E$7:E1155)*1</f>
        <v>1123</v>
      </c>
      <c r="B1155" s="29" t="s">
        <v>4307</v>
      </c>
      <c r="C1155" s="28" t="s">
        <v>4308</v>
      </c>
      <c r="D1155" s="28" t="s">
        <v>299</v>
      </c>
      <c r="E1155" s="29" t="s">
        <v>4309</v>
      </c>
      <c r="F1155" s="31">
        <v>20000</v>
      </c>
      <c r="G1155" s="29" t="s">
        <v>4310</v>
      </c>
      <c r="H1155" s="29" t="s">
        <v>4205</v>
      </c>
      <c r="I1155" s="33"/>
    </row>
    <row r="1156" s="4" customFormat="1" ht="69" customHeight="1" spans="1:9">
      <c r="A1156" s="30">
        <f>SUBTOTAL(103,$E$7:E1156)*1</f>
        <v>1124</v>
      </c>
      <c r="B1156" s="29" t="s">
        <v>4311</v>
      </c>
      <c r="C1156" s="28" t="s">
        <v>4312</v>
      </c>
      <c r="D1156" s="28" t="s">
        <v>299</v>
      </c>
      <c r="E1156" s="29" t="s">
        <v>4313</v>
      </c>
      <c r="F1156" s="31">
        <v>130000</v>
      </c>
      <c r="G1156" s="29" t="s">
        <v>4314</v>
      </c>
      <c r="H1156" s="29" t="s">
        <v>4205</v>
      </c>
      <c r="I1156" s="33"/>
    </row>
    <row r="1157" s="4" customFormat="1" ht="40.5" spans="1:9">
      <c r="A1157" s="30">
        <f>SUBTOTAL(103,$E$7:E1157)*1</f>
        <v>1125</v>
      </c>
      <c r="B1157" s="29" t="s">
        <v>4315</v>
      </c>
      <c r="C1157" s="28" t="s">
        <v>4316</v>
      </c>
      <c r="D1157" s="28" t="s">
        <v>299</v>
      </c>
      <c r="E1157" s="29" t="s">
        <v>4317</v>
      </c>
      <c r="F1157" s="31">
        <v>20300</v>
      </c>
      <c r="G1157" s="29" t="s">
        <v>4318</v>
      </c>
      <c r="H1157" s="29" t="s">
        <v>4205</v>
      </c>
      <c r="I1157" s="33"/>
    </row>
    <row r="1158" s="4" customFormat="1" ht="40.5" spans="1:9">
      <c r="A1158" s="30">
        <f>SUBTOTAL(103,$E$7:E1158)*1</f>
        <v>1126</v>
      </c>
      <c r="B1158" s="29" t="s">
        <v>4319</v>
      </c>
      <c r="C1158" s="28" t="s">
        <v>4320</v>
      </c>
      <c r="D1158" s="28" t="s">
        <v>299</v>
      </c>
      <c r="E1158" s="29" t="s">
        <v>4321</v>
      </c>
      <c r="F1158" s="31">
        <v>158200</v>
      </c>
      <c r="G1158" s="29" t="s">
        <v>4322</v>
      </c>
      <c r="H1158" s="29" t="s">
        <v>4205</v>
      </c>
      <c r="I1158" s="33"/>
    </row>
    <row r="1159" s="4" customFormat="1" ht="40.5" spans="1:9">
      <c r="A1159" s="30">
        <f>SUBTOTAL(103,$E$7:E1159)*1</f>
        <v>1127</v>
      </c>
      <c r="B1159" s="29" t="s">
        <v>4323</v>
      </c>
      <c r="C1159" s="28" t="s">
        <v>4324</v>
      </c>
      <c r="D1159" s="28" t="s">
        <v>299</v>
      </c>
      <c r="E1159" s="29" t="s">
        <v>4325</v>
      </c>
      <c r="F1159" s="31">
        <v>105000</v>
      </c>
      <c r="G1159" s="29" t="s">
        <v>4326</v>
      </c>
      <c r="H1159" s="29" t="s">
        <v>4205</v>
      </c>
      <c r="I1159" s="33"/>
    </row>
    <row r="1160" s="4" customFormat="1" ht="54" spans="1:9">
      <c r="A1160" s="30">
        <f>SUBTOTAL(103,$E$7:E1160)*1</f>
        <v>1128</v>
      </c>
      <c r="B1160" s="29" t="s">
        <v>4327</v>
      </c>
      <c r="C1160" s="28" t="s">
        <v>4328</v>
      </c>
      <c r="D1160" s="28" t="s">
        <v>299</v>
      </c>
      <c r="E1160" s="29" t="s">
        <v>4329</v>
      </c>
      <c r="F1160" s="31">
        <v>57809</v>
      </c>
      <c r="G1160" s="29" t="s">
        <v>4330</v>
      </c>
      <c r="H1160" s="29" t="s">
        <v>4205</v>
      </c>
      <c r="I1160" s="33"/>
    </row>
    <row r="1161" s="4" customFormat="1" ht="54" spans="1:9">
      <c r="A1161" s="30">
        <f>SUBTOTAL(103,$E$7:E1161)*1</f>
        <v>1129</v>
      </c>
      <c r="B1161" s="29" t="s">
        <v>4331</v>
      </c>
      <c r="C1161" s="28" t="s">
        <v>4332</v>
      </c>
      <c r="D1161" s="28" t="s">
        <v>299</v>
      </c>
      <c r="E1161" s="29" t="s">
        <v>4333</v>
      </c>
      <c r="F1161" s="31">
        <v>110000</v>
      </c>
      <c r="G1161" s="29" t="s">
        <v>4334</v>
      </c>
      <c r="H1161" s="29" t="s">
        <v>4205</v>
      </c>
      <c r="I1161" s="33"/>
    </row>
    <row r="1162" s="4" customFormat="1" ht="40.5" spans="1:9">
      <c r="A1162" s="30">
        <f>SUBTOTAL(103,$E$7:E1162)*1</f>
        <v>1130</v>
      </c>
      <c r="B1162" s="29" t="s">
        <v>4335</v>
      </c>
      <c r="C1162" s="28" t="s">
        <v>4336</v>
      </c>
      <c r="D1162" s="28" t="s">
        <v>299</v>
      </c>
      <c r="E1162" s="29" t="s">
        <v>4337</v>
      </c>
      <c r="F1162" s="31">
        <v>150000</v>
      </c>
      <c r="G1162" s="29" t="s">
        <v>4338</v>
      </c>
      <c r="H1162" s="29" t="s">
        <v>4205</v>
      </c>
      <c r="I1162" s="33"/>
    </row>
    <row r="1163" s="4" customFormat="1" ht="54" spans="1:9">
      <c r="A1163" s="30">
        <f>SUBTOTAL(103,$E$7:E1163)*1</f>
        <v>1131</v>
      </c>
      <c r="B1163" s="29" t="s">
        <v>4339</v>
      </c>
      <c r="C1163" s="28" t="s">
        <v>4340</v>
      </c>
      <c r="D1163" s="28" t="s">
        <v>299</v>
      </c>
      <c r="E1163" s="29" t="s">
        <v>4341</v>
      </c>
      <c r="F1163" s="31">
        <v>45000</v>
      </c>
      <c r="G1163" s="29" t="s">
        <v>4342</v>
      </c>
      <c r="H1163" s="29" t="s">
        <v>4205</v>
      </c>
      <c r="I1163" s="33"/>
    </row>
    <row r="1164" s="4" customFormat="1" ht="54" spans="1:9">
      <c r="A1164" s="30">
        <f>SUBTOTAL(103,$E$7:E1164)*1</f>
        <v>1132</v>
      </c>
      <c r="B1164" s="29" t="s">
        <v>4343</v>
      </c>
      <c r="C1164" s="28" t="s">
        <v>4344</v>
      </c>
      <c r="D1164" s="28" t="s">
        <v>299</v>
      </c>
      <c r="E1164" s="29" t="s">
        <v>4345</v>
      </c>
      <c r="F1164" s="31">
        <v>105000</v>
      </c>
      <c r="G1164" s="29" t="s">
        <v>4346</v>
      </c>
      <c r="H1164" s="29" t="s">
        <v>4205</v>
      </c>
      <c r="I1164" s="33"/>
    </row>
    <row r="1165" s="4" customFormat="1" ht="40.5" spans="1:9">
      <c r="A1165" s="30">
        <f>SUBTOTAL(103,$E$7:E1165)*1</f>
        <v>1133</v>
      </c>
      <c r="B1165" s="29" t="s">
        <v>4347</v>
      </c>
      <c r="C1165" s="28" t="s">
        <v>4348</v>
      </c>
      <c r="D1165" s="28" t="s">
        <v>299</v>
      </c>
      <c r="E1165" s="29" t="s">
        <v>4349</v>
      </c>
      <c r="F1165" s="31">
        <v>177697.69</v>
      </c>
      <c r="G1165" s="29" t="s">
        <v>4350</v>
      </c>
      <c r="H1165" s="29" t="s">
        <v>4205</v>
      </c>
      <c r="I1165" s="33"/>
    </row>
    <row r="1166" s="4" customFormat="1" ht="40.5" spans="1:9">
      <c r="A1166" s="30">
        <f>SUBTOTAL(103,$E$7:E1166)*1</f>
        <v>1134</v>
      </c>
      <c r="B1166" s="29" t="s">
        <v>4351</v>
      </c>
      <c r="C1166" s="28" t="s">
        <v>4352</v>
      </c>
      <c r="D1166" s="28" t="s">
        <v>299</v>
      </c>
      <c r="E1166" s="29" t="s">
        <v>4353</v>
      </c>
      <c r="F1166" s="31">
        <v>1836228.24</v>
      </c>
      <c r="G1166" s="29" t="s">
        <v>4354</v>
      </c>
      <c r="H1166" s="29" t="s">
        <v>4205</v>
      </c>
      <c r="I1166" s="33"/>
    </row>
    <row r="1167" s="4" customFormat="1" ht="40.5" spans="1:9">
      <c r="A1167" s="30">
        <f>SUBTOTAL(103,$E$7:E1167)*1</f>
        <v>1135</v>
      </c>
      <c r="B1167" s="29" t="s">
        <v>4355</v>
      </c>
      <c r="C1167" s="28" t="s">
        <v>4356</v>
      </c>
      <c r="D1167" s="28" t="s">
        <v>299</v>
      </c>
      <c r="E1167" s="29" t="s">
        <v>4357</v>
      </c>
      <c r="F1167" s="31">
        <v>88000</v>
      </c>
      <c r="G1167" s="29" t="s">
        <v>4358</v>
      </c>
      <c r="H1167" s="29" t="s">
        <v>4205</v>
      </c>
      <c r="I1167" s="33"/>
    </row>
    <row r="1168" s="4" customFormat="1" ht="40.5" spans="1:9">
      <c r="A1168" s="30">
        <f>SUBTOTAL(103,$E$7:E1168)*1</f>
        <v>1136</v>
      </c>
      <c r="B1168" s="29" t="s">
        <v>4359</v>
      </c>
      <c r="C1168" s="28" t="s">
        <v>4360</v>
      </c>
      <c r="D1168" s="28" t="s">
        <v>299</v>
      </c>
      <c r="E1168" s="29" t="s">
        <v>4361</v>
      </c>
      <c r="F1168" s="31">
        <v>40000</v>
      </c>
      <c r="G1168" s="29" t="s">
        <v>4362</v>
      </c>
      <c r="H1168" s="29" t="s">
        <v>4205</v>
      </c>
      <c r="I1168" s="33"/>
    </row>
    <row r="1169" s="4" customFormat="1" ht="40.5" spans="1:9">
      <c r="A1169" s="30">
        <f>SUBTOTAL(103,$E$7:E1169)*1</f>
        <v>1137</v>
      </c>
      <c r="B1169" s="29" t="s">
        <v>4363</v>
      </c>
      <c r="C1169" s="28" t="s">
        <v>4364</v>
      </c>
      <c r="D1169" s="28" t="s">
        <v>299</v>
      </c>
      <c r="E1169" s="29" t="s">
        <v>4365</v>
      </c>
      <c r="F1169" s="31">
        <v>98205</v>
      </c>
      <c r="G1169" s="29" t="s">
        <v>4366</v>
      </c>
      <c r="H1169" s="29" t="s">
        <v>4205</v>
      </c>
      <c r="I1169" s="33"/>
    </row>
    <row r="1170" s="4" customFormat="1" ht="40.5" spans="1:9">
      <c r="A1170" s="30">
        <f>SUBTOTAL(103,$E$7:E1170)*1</f>
        <v>1138</v>
      </c>
      <c r="B1170" s="29" t="s">
        <v>4367</v>
      </c>
      <c r="C1170" s="28" t="s">
        <v>4368</v>
      </c>
      <c r="D1170" s="28" t="s">
        <v>299</v>
      </c>
      <c r="E1170" s="29" t="s">
        <v>4369</v>
      </c>
      <c r="F1170" s="31">
        <v>60012</v>
      </c>
      <c r="G1170" s="29" t="s">
        <v>4370</v>
      </c>
      <c r="H1170" s="29" t="s">
        <v>4205</v>
      </c>
      <c r="I1170" s="33"/>
    </row>
    <row r="1171" s="4" customFormat="1" ht="56" customHeight="1" spans="1:9">
      <c r="A1171" s="30">
        <f>SUBTOTAL(103,$E$7:E1171)*1</f>
        <v>1139</v>
      </c>
      <c r="B1171" s="29" t="s">
        <v>4371</v>
      </c>
      <c r="C1171" s="28" t="s">
        <v>4372</v>
      </c>
      <c r="D1171" s="28" t="s">
        <v>299</v>
      </c>
      <c r="E1171" s="29" t="s">
        <v>4373</v>
      </c>
      <c r="F1171" s="31">
        <v>105000</v>
      </c>
      <c r="G1171" s="29" t="s">
        <v>4374</v>
      </c>
      <c r="H1171" s="29" t="s">
        <v>4205</v>
      </c>
      <c r="I1171" s="33"/>
    </row>
    <row r="1172" s="4" customFormat="1" ht="59" customHeight="1" spans="1:9">
      <c r="A1172" s="30">
        <f>SUBTOTAL(103,$E$7:E1172)*1</f>
        <v>1140</v>
      </c>
      <c r="B1172" s="29" t="s">
        <v>4375</v>
      </c>
      <c r="C1172" s="28" t="s">
        <v>4376</v>
      </c>
      <c r="D1172" s="28" t="s">
        <v>299</v>
      </c>
      <c r="E1172" s="29" t="s">
        <v>4377</v>
      </c>
      <c r="F1172" s="31">
        <v>204000</v>
      </c>
      <c r="G1172" s="29" t="s">
        <v>4378</v>
      </c>
      <c r="H1172" s="29" t="s">
        <v>4205</v>
      </c>
      <c r="I1172" s="33"/>
    </row>
    <row r="1173" s="4" customFormat="1" ht="54" spans="1:9">
      <c r="A1173" s="30">
        <f>SUBTOTAL(103,$E$7:E1173)*1</f>
        <v>1141</v>
      </c>
      <c r="B1173" s="29" t="s">
        <v>4379</v>
      </c>
      <c r="C1173" s="28" t="s">
        <v>4380</v>
      </c>
      <c r="D1173" s="28" t="s">
        <v>299</v>
      </c>
      <c r="E1173" s="29" t="s">
        <v>4381</v>
      </c>
      <c r="F1173" s="31">
        <v>126042</v>
      </c>
      <c r="G1173" s="29" t="s">
        <v>4382</v>
      </c>
      <c r="H1173" s="29" t="s">
        <v>4205</v>
      </c>
      <c r="I1173" s="33"/>
    </row>
    <row r="1174" s="4" customFormat="1" ht="54" spans="1:9">
      <c r="A1174" s="30">
        <f>SUBTOTAL(103,$E$7:E1174)*1</f>
        <v>1142</v>
      </c>
      <c r="B1174" s="29" t="s">
        <v>4383</v>
      </c>
      <c r="C1174" s="28" t="s">
        <v>4384</v>
      </c>
      <c r="D1174" s="28" t="s">
        <v>299</v>
      </c>
      <c r="E1174" s="29" t="s">
        <v>4385</v>
      </c>
      <c r="F1174" s="31">
        <v>50000</v>
      </c>
      <c r="G1174" s="29" t="s">
        <v>4254</v>
      </c>
      <c r="H1174" s="29" t="s">
        <v>4205</v>
      </c>
      <c r="I1174" s="33"/>
    </row>
    <row r="1175" s="4" customFormat="1" ht="40.5" spans="1:9">
      <c r="A1175" s="30">
        <f>SUBTOTAL(103,$E$7:E1175)*1</f>
        <v>1143</v>
      </c>
      <c r="B1175" s="29" t="s">
        <v>4386</v>
      </c>
      <c r="C1175" s="28" t="s">
        <v>4387</v>
      </c>
      <c r="D1175" s="28" t="s">
        <v>299</v>
      </c>
      <c r="E1175" s="29" t="s">
        <v>4388</v>
      </c>
      <c r="F1175" s="31">
        <v>58681.23</v>
      </c>
      <c r="G1175" s="29" t="s">
        <v>4389</v>
      </c>
      <c r="H1175" s="29" t="s">
        <v>4205</v>
      </c>
      <c r="I1175" s="33"/>
    </row>
    <row r="1176" s="4" customFormat="1" ht="54" spans="1:9">
      <c r="A1176" s="30">
        <f>SUBTOTAL(103,$E$7:E1176)*1</f>
        <v>1144</v>
      </c>
      <c r="B1176" s="29" t="s">
        <v>4390</v>
      </c>
      <c r="C1176" s="28" t="s">
        <v>4391</v>
      </c>
      <c r="D1176" s="28" t="s">
        <v>299</v>
      </c>
      <c r="E1176" s="29" t="s">
        <v>4392</v>
      </c>
      <c r="F1176" s="31">
        <v>120000</v>
      </c>
      <c r="G1176" s="29" t="s">
        <v>4393</v>
      </c>
      <c r="H1176" s="29" t="s">
        <v>4205</v>
      </c>
      <c r="I1176" s="33"/>
    </row>
    <row r="1177" s="4" customFormat="1" ht="40.5" spans="1:9">
      <c r="A1177" s="30">
        <f>SUBTOTAL(103,$E$7:E1177)*1</f>
        <v>1145</v>
      </c>
      <c r="B1177" s="29" t="s">
        <v>4394</v>
      </c>
      <c r="C1177" s="28" t="s">
        <v>4395</v>
      </c>
      <c r="D1177" s="28" t="s">
        <v>299</v>
      </c>
      <c r="E1177" s="29" t="s">
        <v>4396</v>
      </c>
      <c r="F1177" s="31">
        <v>180000</v>
      </c>
      <c r="G1177" s="29" t="s">
        <v>4397</v>
      </c>
      <c r="H1177" s="29" t="s">
        <v>4205</v>
      </c>
      <c r="I1177" s="33"/>
    </row>
    <row r="1178" s="4" customFormat="1" ht="54" spans="1:9">
      <c r="A1178" s="30">
        <f>SUBTOTAL(103,$E$7:E1178)*1</f>
        <v>1146</v>
      </c>
      <c r="B1178" s="29" t="s">
        <v>4398</v>
      </c>
      <c r="C1178" s="28" t="s">
        <v>4399</v>
      </c>
      <c r="D1178" s="28" t="s">
        <v>299</v>
      </c>
      <c r="E1178" s="29" t="s">
        <v>4400</v>
      </c>
      <c r="F1178" s="31">
        <v>37100</v>
      </c>
      <c r="G1178" s="29" t="s">
        <v>4401</v>
      </c>
      <c r="H1178" s="29" t="s">
        <v>4205</v>
      </c>
      <c r="I1178" s="33"/>
    </row>
    <row r="1179" s="4" customFormat="1" ht="67" customHeight="1" spans="1:9">
      <c r="A1179" s="30">
        <f>SUBTOTAL(103,$E$7:E1179)*1</f>
        <v>1147</v>
      </c>
      <c r="B1179" s="29" t="s">
        <v>4402</v>
      </c>
      <c r="C1179" s="28" t="s">
        <v>4403</v>
      </c>
      <c r="D1179" s="28" t="s">
        <v>299</v>
      </c>
      <c r="E1179" s="29" t="s">
        <v>4404</v>
      </c>
      <c r="F1179" s="31">
        <v>50000</v>
      </c>
      <c r="G1179" s="29" t="s">
        <v>4405</v>
      </c>
      <c r="H1179" s="29" t="s">
        <v>4205</v>
      </c>
      <c r="I1179" s="33"/>
    </row>
    <row r="1180" s="4" customFormat="1" ht="67" customHeight="1" spans="1:9">
      <c r="A1180" s="30">
        <f>SUBTOTAL(103,$E$7:E1180)*1</f>
        <v>1148</v>
      </c>
      <c r="B1180" s="29" t="s">
        <v>4406</v>
      </c>
      <c r="C1180" s="28" t="s">
        <v>4407</v>
      </c>
      <c r="D1180" s="28" t="s">
        <v>299</v>
      </c>
      <c r="E1180" s="29" t="s">
        <v>4408</v>
      </c>
      <c r="F1180" s="31">
        <v>30000</v>
      </c>
      <c r="G1180" s="29" t="s">
        <v>4409</v>
      </c>
      <c r="H1180" s="29" t="s">
        <v>4205</v>
      </c>
      <c r="I1180" s="33"/>
    </row>
    <row r="1181" s="4" customFormat="1" ht="54" spans="1:9">
      <c r="A1181" s="30">
        <f>SUBTOTAL(103,$E$7:E1181)*1</f>
        <v>1149</v>
      </c>
      <c r="B1181" s="29" t="s">
        <v>4410</v>
      </c>
      <c r="C1181" s="28" t="s">
        <v>4411</v>
      </c>
      <c r="D1181" s="28" t="s">
        <v>299</v>
      </c>
      <c r="E1181" s="29" t="s">
        <v>4412</v>
      </c>
      <c r="F1181" s="31">
        <v>300000</v>
      </c>
      <c r="G1181" s="29" t="s">
        <v>4413</v>
      </c>
      <c r="H1181" s="29" t="s">
        <v>4205</v>
      </c>
      <c r="I1181" s="33"/>
    </row>
    <row r="1182" s="4" customFormat="1" ht="40.5" spans="1:9">
      <c r="A1182" s="30">
        <f>SUBTOTAL(103,$E$7:E1182)*1</f>
        <v>1150</v>
      </c>
      <c r="B1182" s="29" t="s">
        <v>4414</v>
      </c>
      <c r="C1182" s="28" t="s">
        <v>4415</v>
      </c>
      <c r="D1182" s="28" t="s">
        <v>299</v>
      </c>
      <c r="E1182" s="29" t="s">
        <v>4416</v>
      </c>
      <c r="F1182" s="31">
        <v>134010.51</v>
      </c>
      <c r="G1182" s="29" t="s">
        <v>4262</v>
      </c>
      <c r="H1182" s="29" t="s">
        <v>4205</v>
      </c>
      <c r="I1182" s="33"/>
    </row>
    <row r="1183" s="4" customFormat="1" ht="40.5" spans="1:9">
      <c r="A1183" s="30">
        <f>SUBTOTAL(103,$E$7:E1183)*1</f>
        <v>1151</v>
      </c>
      <c r="B1183" s="29" t="s">
        <v>4417</v>
      </c>
      <c r="C1183" s="28" t="s">
        <v>4418</v>
      </c>
      <c r="D1183" s="28" t="s">
        <v>299</v>
      </c>
      <c r="E1183" s="29" t="s">
        <v>4419</v>
      </c>
      <c r="F1183" s="31">
        <v>60000</v>
      </c>
      <c r="G1183" s="29" t="s">
        <v>4420</v>
      </c>
      <c r="H1183" s="29" t="s">
        <v>4205</v>
      </c>
      <c r="I1183" s="33"/>
    </row>
    <row r="1184" s="4" customFormat="1" ht="54" spans="1:9">
      <c r="A1184" s="30">
        <f>SUBTOTAL(103,$E$7:E1184)*1</f>
        <v>1152</v>
      </c>
      <c r="B1184" s="29" t="s">
        <v>4421</v>
      </c>
      <c r="C1184" s="28" t="s">
        <v>4422</v>
      </c>
      <c r="D1184" s="28" t="s">
        <v>299</v>
      </c>
      <c r="E1184" s="29" t="s">
        <v>4423</v>
      </c>
      <c r="F1184" s="31">
        <v>58500</v>
      </c>
      <c r="G1184" s="29" t="s">
        <v>4424</v>
      </c>
      <c r="H1184" s="29" t="s">
        <v>4205</v>
      </c>
      <c r="I1184" s="33"/>
    </row>
    <row r="1185" s="4" customFormat="1" ht="68" customHeight="1" spans="1:9">
      <c r="A1185" s="30">
        <f>SUBTOTAL(103,$E$7:E1185)*1</f>
        <v>1153</v>
      </c>
      <c r="B1185" s="29" t="s">
        <v>4425</v>
      </c>
      <c r="C1185" s="28" t="s">
        <v>4426</v>
      </c>
      <c r="D1185" s="28" t="s">
        <v>15</v>
      </c>
      <c r="E1185" s="29" t="s">
        <v>4427</v>
      </c>
      <c r="F1185" s="31">
        <v>18921.05</v>
      </c>
      <c r="G1185" s="29" t="s">
        <v>4428</v>
      </c>
      <c r="H1185" s="29" t="s">
        <v>4205</v>
      </c>
      <c r="I1185" s="33"/>
    </row>
    <row r="1186" s="4" customFormat="1" ht="68" customHeight="1" spans="1:9">
      <c r="A1186" s="30">
        <f>SUBTOTAL(103,$E$7:E1186)*1</f>
        <v>1154</v>
      </c>
      <c r="B1186" s="29" t="s">
        <v>4429</v>
      </c>
      <c r="C1186" s="28" t="s">
        <v>4430</v>
      </c>
      <c r="D1186" s="28" t="s">
        <v>15</v>
      </c>
      <c r="E1186" s="29" t="s">
        <v>4431</v>
      </c>
      <c r="F1186" s="31">
        <v>53800</v>
      </c>
      <c r="G1186" s="29" t="s">
        <v>4432</v>
      </c>
      <c r="H1186" s="29" t="s">
        <v>4205</v>
      </c>
      <c r="I1186" s="33"/>
    </row>
    <row r="1187" s="4" customFormat="1" ht="54" spans="1:9">
      <c r="A1187" s="30">
        <f>SUBTOTAL(103,$E$7:E1187)*1</f>
        <v>1155</v>
      </c>
      <c r="B1187" s="29" t="s">
        <v>4433</v>
      </c>
      <c r="C1187" s="28" t="s">
        <v>4434</v>
      </c>
      <c r="D1187" s="28" t="s">
        <v>15</v>
      </c>
      <c r="E1187" s="29" t="s">
        <v>4435</v>
      </c>
      <c r="F1187" s="31">
        <v>54979.66</v>
      </c>
      <c r="G1187" s="29" t="s">
        <v>4436</v>
      </c>
      <c r="H1187" s="29" t="s">
        <v>4205</v>
      </c>
      <c r="I1187" s="33"/>
    </row>
    <row r="1188" s="4" customFormat="1" ht="40.5" spans="1:9">
      <c r="A1188" s="30">
        <f>SUBTOTAL(103,$E$7:E1188)*1</f>
        <v>1156</v>
      </c>
      <c r="B1188" s="29" t="s">
        <v>4437</v>
      </c>
      <c r="C1188" s="28" t="s">
        <v>4438</v>
      </c>
      <c r="D1188" s="28" t="s">
        <v>15</v>
      </c>
      <c r="E1188" s="29" t="s">
        <v>4439</v>
      </c>
      <c r="F1188" s="31">
        <v>64500</v>
      </c>
      <c r="G1188" s="29" t="s">
        <v>4440</v>
      </c>
      <c r="H1188" s="29" t="s">
        <v>4205</v>
      </c>
      <c r="I1188" s="33"/>
    </row>
    <row r="1189" s="4" customFormat="1" ht="53" customHeight="1" spans="1:9">
      <c r="A1189" s="30">
        <f>SUBTOTAL(103,$E$7:E1189)*1</f>
        <v>1157</v>
      </c>
      <c r="B1189" s="29" t="s">
        <v>4441</v>
      </c>
      <c r="C1189" s="28" t="s">
        <v>4442</v>
      </c>
      <c r="D1189" s="28" t="s">
        <v>15</v>
      </c>
      <c r="E1189" s="29" t="s">
        <v>4443</v>
      </c>
      <c r="F1189" s="31">
        <v>13196</v>
      </c>
      <c r="G1189" s="29" t="s">
        <v>4444</v>
      </c>
      <c r="H1189" s="29" t="s">
        <v>4205</v>
      </c>
      <c r="I1189" s="33"/>
    </row>
    <row r="1190" s="8" customFormat="1" ht="30" customHeight="1" spans="1:9">
      <c r="A1190" s="24" t="s">
        <v>4445</v>
      </c>
      <c r="B1190" s="26"/>
      <c r="C1190" s="27">
        <f>COUNTA(按责任单位分!C1191:C1318)</f>
        <v>128</v>
      </c>
      <c r="D1190" s="24"/>
      <c r="E1190" s="26"/>
      <c r="F1190" s="25">
        <f>SUM(按责任单位分!F1191:F1318)</f>
        <v>11135024.26</v>
      </c>
      <c r="G1190" s="26"/>
      <c r="H1190" s="26"/>
      <c r="I1190" s="26"/>
    </row>
    <row r="1191" s="4" customFormat="1" ht="40.5" spans="1:9">
      <c r="A1191" s="30">
        <f>SUBTOTAL(103,$E$7:E1191)*1</f>
        <v>1158</v>
      </c>
      <c r="B1191" s="29" t="s">
        <v>4446</v>
      </c>
      <c r="C1191" s="28" t="s">
        <v>4447</v>
      </c>
      <c r="D1191" s="28" t="s">
        <v>79</v>
      </c>
      <c r="E1191" s="29" t="s">
        <v>4448</v>
      </c>
      <c r="F1191" s="31">
        <v>16000</v>
      </c>
      <c r="G1191" s="29" t="s">
        <v>4449</v>
      </c>
      <c r="H1191" s="29" t="s">
        <v>4445</v>
      </c>
      <c r="I1191" s="33"/>
    </row>
    <row r="1192" s="4" customFormat="1" ht="69" customHeight="1" spans="1:9">
      <c r="A1192" s="30">
        <f>SUBTOTAL(103,$E$7:E1192)*1</f>
        <v>1159</v>
      </c>
      <c r="B1192" s="29" t="s">
        <v>4450</v>
      </c>
      <c r="C1192" s="28" t="s">
        <v>4451</v>
      </c>
      <c r="D1192" s="28" t="s">
        <v>79</v>
      </c>
      <c r="E1192" s="29" t="s">
        <v>4452</v>
      </c>
      <c r="F1192" s="31">
        <v>45682</v>
      </c>
      <c r="G1192" s="29" t="s">
        <v>4453</v>
      </c>
      <c r="H1192" s="29" t="s">
        <v>4445</v>
      </c>
      <c r="I1192" s="33"/>
    </row>
    <row r="1193" s="4" customFormat="1" ht="79" customHeight="1" spans="1:9">
      <c r="A1193" s="30">
        <f>SUBTOTAL(103,$E$7:E1193)*1</f>
        <v>1160</v>
      </c>
      <c r="B1193" s="29" t="s">
        <v>4454</v>
      </c>
      <c r="C1193" s="28" t="s">
        <v>4455</v>
      </c>
      <c r="D1193" s="28" t="s">
        <v>79</v>
      </c>
      <c r="E1193" s="29" t="s">
        <v>4456</v>
      </c>
      <c r="F1193" s="31">
        <v>32000</v>
      </c>
      <c r="G1193" s="29" t="s">
        <v>4457</v>
      </c>
      <c r="H1193" s="29" t="s">
        <v>4445</v>
      </c>
      <c r="I1193" s="33"/>
    </row>
    <row r="1194" s="4" customFormat="1" ht="79" customHeight="1" spans="1:9">
      <c r="A1194" s="30">
        <f>SUBTOTAL(103,$E$7:E1194)*1</f>
        <v>1161</v>
      </c>
      <c r="B1194" s="29" t="s">
        <v>4458</v>
      </c>
      <c r="C1194" s="28" t="s">
        <v>4459</v>
      </c>
      <c r="D1194" s="28" t="s">
        <v>79</v>
      </c>
      <c r="E1194" s="29" t="s">
        <v>4460</v>
      </c>
      <c r="F1194" s="31">
        <v>42783</v>
      </c>
      <c r="G1194" s="29" t="s">
        <v>4457</v>
      </c>
      <c r="H1194" s="29" t="s">
        <v>4445</v>
      </c>
      <c r="I1194" s="33"/>
    </row>
    <row r="1195" s="4" customFormat="1" ht="100" customHeight="1" spans="1:9">
      <c r="A1195" s="30">
        <f>SUBTOTAL(103,$E$7:E1195)*1</f>
        <v>1162</v>
      </c>
      <c r="B1195" s="29" t="s">
        <v>4461</v>
      </c>
      <c r="C1195" s="28" t="s">
        <v>4462</v>
      </c>
      <c r="D1195" s="28" t="s">
        <v>79</v>
      </c>
      <c r="E1195" s="29" t="s">
        <v>4463</v>
      </c>
      <c r="F1195" s="31">
        <v>110000</v>
      </c>
      <c r="G1195" s="29" t="s">
        <v>4464</v>
      </c>
      <c r="H1195" s="29" t="s">
        <v>4445</v>
      </c>
      <c r="I1195" s="33"/>
    </row>
    <row r="1196" s="4" customFormat="1" ht="27" spans="1:9">
      <c r="A1196" s="30">
        <f>SUBTOTAL(103,$E$7:E1196)*1</f>
        <v>1163</v>
      </c>
      <c r="B1196" s="29" t="s">
        <v>4465</v>
      </c>
      <c r="C1196" s="28" t="s">
        <v>4466</v>
      </c>
      <c r="D1196" s="28" t="s">
        <v>79</v>
      </c>
      <c r="E1196" s="29" t="s">
        <v>4467</v>
      </c>
      <c r="F1196" s="31">
        <v>156972</v>
      </c>
      <c r="G1196" s="29" t="s">
        <v>4464</v>
      </c>
      <c r="H1196" s="29" t="s">
        <v>4445</v>
      </c>
      <c r="I1196" s="33"/>
    </row>
    <row r="1197" s="4" customFormat="1" ht="42" customHeight="1" spans="1:9">
      <c r="A1197" s="30">
        <f>SUBTOTAL(103,$E$7:E1197)*1</f>
        <v>1164</v>
      </c>
      <c r="B1197" s="29" t="s">
        <v>4468</v>
      </c>
      <c r="C1197" s="28" t="s">
        <v>4469</v>
      </c>
      <c r="D1197" s="28" t="s">
        <v>79</v>
      </c>
      <c r="E1197" s="29" t="s">
        <v>4470</v>
      </c>
      <c r="F1197" s="31">
        <v>126089</v>
      </c>
      <c r="G1197" s="29" t="s">
        <v>4464</v>
      </c>
      <c r="H1197" s="29" t="s">
        <v>4445</v>
      </c>
      <c r="I1197" s="33"/>
    </row>
    <row r="1198" s="4" customFormat="1" ht="58" customHeight="1" spans="1:9">
      <c r="A1198" s="30">
        <f>SUBTOTAL(103,$E$7:E1198)*1</f>
        <v>1165</v>
      </c>
      <c r="B1198" s="29" t="s">
        <v>4471</v>
      </c>
      <c r="C1198" s="28" t="s">
        <v>4472</v>
      </c>
      <c r="D1198" s="28" t="s">
        <v>79</v>
      </c>
      <c r="E1198" s="29" t="s">
        <v>4473</v>
      </c>
      <c r="F1198" s="31">
        <v>58700</v>
      </c>
      <c r="G1198" s="29" t="s">
        <v>4464</v>
      </c>
      <c r="H1198" s="29" t="s">
        <v>4445</v>
      </c>
      <c r="I1198" s="33"/>
    </row>
    <row r="1199" s="4" customFormat="1" ht="27" spans="1:9">
      <c r="A1199" s="30">
        <f>SUBTOTAL(103,$E$7:E1199)*1</f>
        <v>1166</v>
      </c>
      <c r="B1199" s="29" t="s">
        <v>4474</v>
      </c>
      <c r="C1199" s="28" t="s">
        <v>4475</v>
      </c>
      <c r="D1199" s="28" t="s">
        <v>79</v>
      </c>
      <c r="E1199" s="29" t="s">
        <v>4476</v>
      </c>
      <c r="F1199" s="31">
        <v>60500</v>
      </c>
      <c r="G1199" s="29" t="s">
        <v>4464</v>
      </c>
      <c r="H1199" s="29" t="s">
        <v>4445</v>
      </c>
      <c r="I1199" s="33"/>
    </row>
    <row r="1200" s="4" customFormat="1" ht="40.5" spans="1:9">
      <c r="A1200" s="30">
        <f>SUBTOTAL(103,$E$7:E1200)*1</f>
        <v>1167</v>
      </c>
      <c r="B1200" s="29" t="s">
        <v>4477</v>
      </c>
      <c r="C1200" s="28" t="s">
        <v>4478</v>
      </c>
      <c r="D1200" s="28" t="s">
        <v>79</v>
      </c>
      <c r="E1200" s="29" t="s">
        <v>4479</v>
      </c>
      <c r="F1200" s="31">
        <v>352931</v>
      </c>
      <c r="G1200" s="29" t="s">
        <v>4480</v>
      </c>
      <c r="H1200" s="29" t="s">
        <v>4445</v>
      </c>
      <c r="I1200" s="33"/>
    </row>
    <row r="1201" s="4" customFormat="1" ht="67.5" spans="1:9">
      <c r="A1201" s="30">
        <f>SUBTOTAL(103,$E$7:E1201)*1</f>
        <v>1168</v>
      </c>
      <c r="B1201" s="29" t="s">
        <v>4481</v>
      </c>
      <c r="C1201" s="28" t="s">
        <v>4482</v>
      </c>
      <c r="D1201" s="28" t="s">
        <v>79</v>
      </c>
      <c r="E1201" s="29" t="s">
        <v>4483</v>
      </c>
      <c r="F1201" s="31">
        <v>136608</v>
      </c>
      <c r="G1201" s="29" t="s">
        <v>4484</v>
      </c>
      <c r="H1201" s="29" t="s">
        <v>4445</v>
      </c>
      <c r="I1201" s="33"/>
    </row>
    <row r="1202" s="4" customFormat="1" ht="40.5" spans="1:9">
      <c r="A1202" s="30">
        <f>SUBTOTAL(103,$E$7:E1202)*1</f>
        <v>1169</v>
      </c>
      <c r="B1202" s="29" t="s">
        <v>4485</v>
      </c>
      <c r="C1202" s="28" t="s">
        <v>4486</v>
      </c>
      <c r="D1202" s="28" t="s">
        <v>79</v>
      </c>
      <c r="E1202" s="29" t="s">
        <v>4487</v>
      </c>
      <c r="F1202" s="31">
        <v>128764</v>
      </c>
      <c r="G1202" s="29" t="s">
        <v>4484</v>
      </c>
      <c r="H1202" s="29" t="s">
        <v>4445</v>
      </c>
      <c r="I1202" s="33"/>
    </row>
    <row r="1203" s="4" customFormat="1" ht="54" spans="1:9">
      <c r="A1203" s="30">
        <f>SUBTOTAL(103,$E$7:E1203)*1</f>
        <v>1170</v>
      </c>
      <c r="B1203" s="29" t="s">
        <v>4488</v>
      </c>
      <c r="C1203" s="28" t="s">
        <v>4489</v>
      </c>
      <c r="D1203" s="28" t="s">
        <v>79</v>
      </c>
      <c r="E1203" s="29" t="s">
        <v>4490</v>
      </c>
      <c r="F1203" s="31">
        <v>663141</v>
      </c>
      <c r="G1203" s="29" t="s">
        <v>4491</v>
      </c>
      <c r="H1203" s="29" t="s">
        <v>4445</v>
      </c>
      <c r="I1203" s="33"/>
    </row>
    <row r="1204" s="4" customFormat="1" ht="40.5" spans="1:9">
      <c r="A1204" s="30">
        <f>SUBTOTAL(103,$E$7:E1204)*1</f>
        <v>1171</v>
      </c>
      <c r="B1204" s="29" t="s">
        <v>4492</v>
      </c>
      <c r="C1204" s="28" t="s">
        <v>4493</v>
      </c>
      <c r="D1204" s="28" t="s">
        <v>79</v>
      </c>
      <c r="E1204" s="29" t="s">
        <v>4494</v>
      </c>
      <c r="F1204" s="31">
        <v>16397</v>
      </c>
      <c r="G1204" s="29" t="s">
        <v>4495</v>
      </c>
      <c r="H1204" s="29" t="s">
        <v>4445</v>
      </c>
      <c r="I1204" s="33"/>
    </row>
    <row r="1205" s="4" customFormat="1" ht="40.5" spans="1:9">
      <c r="A1205" s="30">
        <f>SUBTOTAL(103,$E$7:E1205)*1</f>
        <v>1172</v>
      </c>
      <c r="B1205" s="29" t="s">
        <v>4496</v>
      </c>
      <c r="C1205" s="28" t="s">
        <v>4497</v>
      </c>
      <c r="D1205" s="28" t="s">
        <v>79</v>
      </c>
      <c r="E1205" s="29" t="s">
        <v>4498</v>
      </c>
      <c r="F1205" s="31">
        <v>1000000</v>
      </c>
      <c r="G1205" s="29" t="s">
        <v>4499</v>
      </c>
      <c r="H1205" s="29" t="s">
        <v>4445</v>
      </c>
      <c r="I1205" s="33"/>
    </row>
    <row r="1206" s="4" customFormat="1" ht="40.5" spans="1:9">
      <c r="A1206" s="30">
        <f>SUBTOTAL(103,$E$7:E1206)*1</f>
        <v>1173</v>
      </c>
      <c r="B1206" s="29" t="s">
        <v>4500</v>
      </c>
      <c r="C1206" s="28" t="s">
        <v>4501</v>
      </c>
      <c r="D1206" s="28" t="s">
        <v>79</v>
      </c>
      <c r="E1206" s="29" t="s">
        <v>4502</v>
      </c>
      <c r="F1206" s="31">
        <v>229106</v>
      </c>
      <c r="G1206" s="29" t="s">
        <v>4503</v>
      </c>
      <c r="H1206" s="29" t="s">
        <v>4445</v>
      </c>
      <c r="I1206" s="33"/>
    </row>
    <row r="1207" s="4" customFormat="1" ht="40.5" spans="1:9">
      <c r="A1207" s="30">
        <f>SUBTOTAL(103,$E$7:E1207)*1</f>
        <v>1174</v>
      </c>
      <c r="B1207" s="29" t="s">
        <v>4504</v>
      </c>
      <c r="C1207" s="28" t="s">
        <v>4505</v>
      </c>
      <c r="D1207" s="28" t="s">
        <v>79</v>
      </c>
      <c r="E1207" s="29" t="s">
        <v>4506</v>
      </c>
      <c r="F1207" s="31">
        <v>40000</v>
      </c>
      <c r="G1207" s="29" t="s">
        <v>4507</v>
      </c>
      <c r="H1207" s="29" t="s">
        <v>4445</v>
      </c>
      <c r="I1207" s="33"/>
    </row>
    <row r="1208" s="4" customFormat="1" ht="54" spans="1:9">
      <c r="A1208" s="30">
        <f>SUBTOTAL(103,$E$7:E1208)*1</f>
        <v>1175</v>
      </c>
      <c r="B1208" s="29" t="s">
        <v>4508</v>
      </c>
      <c r="C1208" s="28" t="s">
        <v>4509</v>
      </c>
      <c r="D1208" s="28" t="s">
        <v>79</v>
      </c>
      <c r="E1208" s="29" t="s">
        <v>4510</v>
      </c>
      <c r="F1208" s="31">
        <v>17695</v>
      </c>
      <c r="G1208" s="29" t="s">
        <v>4511</v>
      </c>
      <c r="H1208" s="29" t="s">
        <v>4445</v>
      </c>
      <c r="I1208" s="33"/>
    </row>
    <row r="1209" s="4" customFormat="1" ht="55" customHeight="1" spans="1:9">
      <c r="A1209" s="30">
        <f>SUBTOTAL(103,$E$7:E1209)*1</f>
        <v>1176</v>
      </c>
      <c r="B1209" s="29" t="s">
        <v>4512</v>
      </c>
      <c r="C1209" s="28" t="s">
        <v>4513</v>
      </c>
      <c r="D1209" s="28" t="s">
        <v>79</v>
      </c>
      <c r="E1209" s="29" t="s">
        <v>4514</v>
      </c>
      <c r="F1209" s="31">
        <v>81334</v>
      </c>
      <c r="G1209" s="29" t="s">
        <v>4515</v>
      </c>
      <c r="H1209" s="29" t="s">
        <v>4445</v>
      </c>
      <c r="I1209" s="33"/>
    </row>
    <row r="1210" s="4" customFormat="1" ht="55" customHeight="1" spans="1:9">
      <c r="A1210" s="30">
        <f>SUBTOTAL(103,$E$7:E1210)*1</f>
        <v>1177</v>
      </c>
      <c r="B1210" s="29" t="s">
        <v>4516</v>
      </c>
      <c r="C1210" s="28" t="s">
        <v>4517</v>
      </c>
      <c r="D1210" s="28" t="s">
        <v>79</v>
      </c>
      <c r="E1210" s="29" t="s">
        <v>4518</v>
      </c>
      <c r="F1210" s="31">
        <v>45534</v>
      </c>
      <c r="G1210" s="29" t="s">
        <v>4515</v>
      </c>
      <c r="H1210" s="29" t="s">
        <v>4445</v>
      </c>
      <c r="I1210" s="33"/>
    </row>
    <row r="1211" s="4" customFormat="1" ht="75" customHeight="1" spans="1:9">
      <c r="A1211" s="30">
        <f>SUBTOTAL(103,$E$7:E1211)*1</f>
        <v>1178</v>
      </c>
      <c r="B1211" s="29" t="s">
        <v>4519</v>
      </c>
      <c r="C1211" s="28" t="s">
        <v>4520</v>
      </c>
      <c r="D1211" s="28" t="s">
        <v>79</v>
      </c>
      <c r="E1211" s="29" t="s">
        <v>4521</v>
      </c>
      <c r="F1211" s="31">
        <v>65000</v>
      </c>
      <c r="G1211" s="29" t="s">
        <v>4515</v>
      </c>
      <c r="H1211" s="29" t="s">
        <v>4445</v>
      </c>
      <c r="I1211" s="33"/>
    </row>
    <row r="1212" s="4" customFormat="1" ht="102" customHeight="1" spans="1:9">
      <c r="A1212" s="30">
        <f>SUBTOTAL(103,$E$7:E1212)*1</f>
        <v>1179</v>
      </c>
      <c r="B1212" s="29" t="s">
        <v>4522</v>
      </c>
      <c r="C1212" s="28" t="s">
        <v>4523</v>
      </c>
      <c r="D1212" s="28" t="s">
        <v>79</v>
      </c>
      <c r="E1212" s="29" t="s">
        <v>4524</v>
      </c>
      <c r="F1212" s="31">
        <v>166375</v>
      </c>
      <c r="G1212" s="29" t="s">
        <v>4515</v>
      </c>
      <c r="H1212" s="29" t="s">
        <v>4445</v>
      </c>
      <c r="I1212" s="33"/>
    </row>
    <row r="1213" s="4" customFormat="1" ht="71" customHeight="1" spans="1:9">
      <c r="A1213" s="30">
        <f>SUBTOTAL(103,$E$7:E1213)*1</f>
        <v>1180</v>
      </c>
      <c r="B1213" s="29" t="s">
        <v>4525</v>
      </c>
      <c r="C1213" s="28" t="s">
        <v>4526</v>
      </c>
      <c r="D1213" s="28" t="s">
        <v>79</v>
      </c>
      <c r="E1213" s="29" t="s">
        <v>4527</v>
      </c>
      <c r="F1213" s="31">
        <v>71311</v>
      </c>
      <c r="G1213" s="29" t="s">
        <v>4515</v>
      </c>
      <c r="H1213" s="29" t="s">
        <v>4445</v>
      </c>
      <c r="I1213" s="33"/>
    </row>
    <row r="1214" s="4" customFormat="1" ht="94.5" spans="1:9">
      <c r="A1214" s="30">
        <f>SUBTOTAL(103,$E$7:E1214)*1</f>
        <v>1181</v>
      </c>
      <c r="B1214" s="29" t="s">
        <v>4528</v>
      </c>
      <c r="C1214" s="28" t="s">
        <v>4529</v>
      </c>
      <c r="D1214" s="28" t="s">
        <v>79</v>
      </c>
      <c r="E1214" s="29" t="s">
        <v>4530</v>
      </c>
      <c r="F1214" s="31">
        <v>35131.46</v>
      </c>
      <c r="G1214" s="29" t="s">
        <v>4531</v>
      </c>
      <c r="H1214" s="29" t="s">
        <v>4445</v>
      </c>
      <c r="I1214" s="33"/>
    </row>
    <row r="1215" s="4" customFormat="1" ht="54" spans="1:9">
      <c r="A1215" s="30">
        <f>SUBTOTAL(103,$E$7:E1215)*1</f>
        <v>1182</v>
      </c>
      <c r="B1215" s="29" t="s">
        <v>4532</v>
      </c>
      <c r="C1215" s="28" t="s">
        <v>4533</v>
      </c>
      <c r="D1215" s="28" t="s">
        <v>79</v>
      </c>
      <c r="E1215" s="29" t="s">
        <v>4534</v>
      </c>
      <c r="F1215" s="31">
        <v>12104.91</v>
      </c>
      <c r="G1215" s="29" t="s">
        <v>4535</v>
      </c>
      <c r="H1215" s="29" t="s">
        <v>4445</v>
      </c>
      <c r="I1215" s="33"/>
    </row>
    <row r="1216" s="4" customFormat="1" ht="54" spans="1:9">
      <c r="A1216" s="30">
        <f>SUBTOTAL(103,$E$7:E1216)*1</f>
        <v>1183</v>
      </c>
      <c r="B1216" s="29" t="s">
        <v>4536</v>
      </c>
      <c r="C1216" s="28" t="s">
        <v>4537</v>
      </c>
      <c r="D1216" s="28" t="s">
        <v>79</v>
      </c>
      <c r="E1216" s="29" t="s">
        <v>4538</v>
      </c>
      <c r="F1216" s="31">
        <v>11430.37</v>
      </c>
      <c r="G1216" s="29" t="s">
        <v>4539</v>
      </c>
      <c r="H1216" s="29" t="s">
        <v>4445</v>
      </c>
      <c r="I1216" s="33"/>
    </row>
    <row r="1217" s="4" customFormat="1" ht="54" spans="1:9">
      <c r="A1217" s="30">
        <f>SUBTOTAL(103,$E$7:E1217)*1</f>
        <v>1184</v>
      </c>
      <c r="B1217" s="29" t="s">
        <v>4540</v>
      </c>
      <c r="C1217" s="28" t="s">
        <v>4541</v>
      </c>
      <c r="D1217" s="28" t="s">
        <v>79</v>
      </c>
      <c r="E1217" s="29" t="s">
        <v>4542</v>
      </c>
      <c r="F1217" s="31">
        <v>16735.59</v>
      </c>
      <c r="G1217" s="29" t="s">
        <v>4539</v>
      </c>
      <c r="H1217" s="29" t="s">
        <v>4445</v>
      </c>
      <c r="I1217" s="33"/>
    </row>
    <row r="1218" s="4" customFormat="1" ht="40.5" spans="1:9">
      <c r="A1218" s="30">
        <f>SUBTOTAL(103,$E$7:E1218)*1</f>
        <v>1185</v>
      </c>
      <c r="B1218" s="29" t="s">
        <v>4543</v>
      </c>
      <c r="C1218" s="28" t="s">
        <v>4544</v>
      </c>
      <c r="D1218" s="28" t="s">
        <v>79</v>
      </c>
      <c r="E1218" s="29" t="s">
        <v>4545</v>
      </c>
      <c r="F1218" s="31">
        <v>121816</v>
      </c>
      <c r="G1218" s="29" t="s">
        <v>4539</v>
      </c>
      <c r="H1218" s="29" t="s">
        <v>4445</v>
      </c>
      <c r="I1218" s="33"/>
    </row>
    <row r="1219" s="4" customFormat="1" ht="40.5" spans="1:9">
      <c r="A1219" s="30">
        <f>SUBTOTAL(103,$E$7:E1219)*1</f>
        <v>1186</v>
      </c>
      <c r="B1219" s="29" t="s">
        <v>4546</v>
      </c>
      <c r="C1219" s="28" t="s">
        <v>4547</v>
      </c>
      <c r="D1219" s="28" t="s">
        <v>79</v>
      </c>
      <c r="E1219" s="29" t="s">
        <v>4548</v>
      </c>
      <c r="F1219" s="31">
        <v>32843</v>
      </c>
      <c r="G1219" s="29" t="s">
        <v>4539</v>
      </c>
      <c r="H1219" s="29" t="s">
        <v>4445</v>
      </c>
      <c r="I1219" s="33"/>
    </row>
    <row r="1220" s="4" customFormat="1" ht="40.5" spans="1:9">
      <c r="A1220" s="30">
        <f>SUBTOTAL(103,$E$7:E1220)*1</f>
        <v>1187</v>
      </c>
      <c r="B1220" s="29" t="s">
        <v>4549</v>
      </c>
      <c r="C1220" s="28" t="s">
        <v>4550</v>
      </c>
      <c r="D1220" s="28" t="s">
        <v>79</v>
      </c>
      <c r="E1220" s="29" t="s">
        <v>4551</v>
      </c>
      <c r="F1220" s="31">
        <v>88069</v>
      </c>
      <c r="G1220" s="29" t="s">
        <v>4539</v>
      </c>
      <c r="H1220" s="29" t="s">
        <v>4445</v>
      </c>
      <c r="I1220" s="33"/>
    </row>
    <row r="1221" s="4" customFormat="1" ht="40.5" spans="1:9">
      <c r="A1221" s="30">
        <f>SUBTOTAL(103,$E$7:E1221)*1</f>
        <v>1188</v>
      </c>
      <c r="B1221" s="29" t="s">
        <v>4552</v>
      </c>
      <c r="C1221" s="28" t="s">
        <v>4553</v>
      </c>
      <c r="D1221" s="28" t="s">
        <v>79</v>
      </c>
      <c r="E1221" s="29" t="s">
        <v>4554</v>
      </c>
      <c r="F1221" s="31">
        <v>41500</v>
      </c>
      <c r="G1221" s="29" t="s">
        <v>4539</v>
      </c>
      <c r="H1221" s="29" t="s">
        <v>4445</v>
      </c>
      <c r="I1221" s="33"/>
    </row>
    <row r="1222" s="4" customFormat="1" ht="54" spans="1:9">
      <c r="A1222" s="30">
        <f>SUBTOTAL(103,$E$7:E1222)*1</f>
        <v>1189</v>
      </c>
      <c r="B1222" s="29" t="s">
        <v>4555</v>
      </c>
      <c r="C1222" s="28" t="s">
        <v>4556</v>
      </c>
      <c r="D1222" s="28" t="s">
        <v>79</v>
      </c>
      <c r="E1222" s="29" t="s">
        <v>4557</v>
      </c>
      <c r="F1222" s="31">
        <v>10669.73</v>
      </c>
      <c r="G1222" s="29" t="s">
        <v>4558</v>
      </c>
      <c r="H1222" s="29" t="s">
        <v>4445</v>
      </c>
      <c r="I1222" s="33"/>
    </row>
    <row r="1223" s="4" customFormat="1" ht="54" spans="1:9">
      <c r="A1223" s="30">
        <f>SUBTOTAL(103,$E$7:E1223)*1</f>
        <v>1190</v>
      </c>
      <c r="B1223" s="29" t="s">
        <v>4559</v>
      </c>
      <c r="C1223" s="28" t="s">
        <v>4560</v>
      </c>
      <c r="D1223" s="28" t="s">
        <v>79</v>
      </c>
      <c r="E1223" s="29" t="s">
        <v>4561</v>
      </c>
      <c r="F1223" s="31">
        <v>28007.46</v>
      </c>
      <c r="G1223" s="29" t="s">
        <v>4562</v>
      </c>
      <c r="H1223" s="29" t="s">
        <v>4445</v>
      </c>
      <c r="I1223" s="33"/>
    </row>
    <row r="1224" s="4" customFormat="1" ht="54" spans="1:9">
      <c r="A1224" s="30">
        <f>SUBTOTAL(103,$E$7:E1224)*1</f>
        <v>1191</v>
      </c>
      <c r="B1224" s="29" t="s">
        <v>4563</v>
      </c>
      <c r="C1224" s="28" t="s">
        <v>4564</v>
      </c>
      <c r="D1224" s="28" t="s">
        <v>79</v>
      </c>
      <c r="E1224" s="29" t="s">
        <v>4565</v>
      </c>
      <c r="F1224" s="31">
        <v>49565</v>
      </c>
      <c r="G1224" s="29" t="s">
        <v>4562</v>
      </c>
      <c r="H1224" s="29" t="s">
        <v>4445</v>
      </c>
      <c r="I1224" s="33"/>
    </row>
    <row r="1225" s="4" customFormat="1" ht="40.5" spans="1:9">
      <c r="A1225" s="30">
        <f>SUBTOTAL(103,$E$7:E1225)*1</f>
        <v>1192</v>
      </c>
      <c r="B1225" s="29" t="s">
        <v>4566</v>
      </c>
      <c r="C1225" s="28" t="s">
        <v>4567</v>
      </c>
      <c r="D1225" s="28" t="s">
        <v>79</v>
      </c>
      <c r="E1225" s="29" t="s">
        <v>4568</v>
      </c>
      <c r="F1225" s="31">
        <v>17993</v>
      </c>
      <c r="G1225" s="29" t="s">
        <v>4562</v>
      </c>
      <c r="H1225" s="29" t="s">
        <v>4445</v>
      </c>
      <c r="I1225" s="33"/>
    </row>
    <row r="1226" s="4" customFormat="1" ht="40.5" spans="1:9">
      <c r="A1226" s="30">
        <f>SUBTOTAL(103,$E$7:E1226)*1</f>
        <v>1193</v>
      </c>
      <c r="B1226" s="29" t="s">
        <v>4569</v>
      </c>
      <c r="C1226" s="28" t="s">
        <v>4570</v>
      </c>
      <c r="D1226" s="28" t="s">
        <v>79</v>
      </c>
      <c r="E1226" s="29" t="s">
        <v>4571</v>
      </c>
      <c r="F1226" s="31">
        <v>58186</v>
      </c>
      <c r="G1226" s="29" t="s">
        <v>4562</v>
      </c>
      <c r="H1226" s="29" t="s">
        <v>4445</v>
      </c>
      <c r="I1226" s="33"/>
    </row>
    <row r="1227" s="4" customFormat="1" ht="67.5" spans="1:9">
      <c r="A1227" s="30">
        <f>SUBTOTAL(103,$E$7:E1227)*1</f>
        <v>1194</v>
      </c>
      <c r="B1227" s="29" t="s">
        <v>4572</v>
      </c>
      <c r="C1227" s="28" t="s">
        <v>4573</v>
      </c>
      <c r="D1227" s="28" t="s">
        <v>79</v>
      </c>
      <c r="E1227" s="29" t="s">
        <v>4574</v>
      </c>
      <c r="F1227" s="31">
        <v>52471</v>
      </c>
      <c r="G1227" s="29" t="s">
        <v>4562</v>
      </c>
      <c r="H1227" s="29" t="s">
        <v>4445</v>
      </c>
      <c r="I1227" s="33"/>
    </row>
    <row r="1228" s="4" customFormat="1" ht="54" spans="1:9">
      <c r="A1228" s="30">
        <f>SUBTOTAL(103,$E$7:E1228)*1</f>
        <v>1195</v>
      </c>
      <c r="B1228" s="29" t="s">
        <v>4575</v>
      </c>
      <c r="C1228" s="28" t="s">
        <v>4576</v>
      </c>
      <c r="D1228" s="28" t="s">
        <v>79</v>
      </c>
      <c r="E1228" s="29" t="s">
        <v>4577</v>
      </c>
      <c r="F1228" s="31">
        <v>76529</v>
      </c>
      <c r="G1228" s="29" t="s">
        <v>4562</v>
      </c>
      <c r="H1228" s="29" t="s">
        <v>4445</v>
      </c>
      <c r="I1228" s="33"/>
    </row>
    <row r="1229" s="4" customFormat="1" ht="66" customHeight="1" spans="1:9">
      <c r="A1229" s="30">
        <f>SUBTOTAL(103,$E$7:E1229)*1</f>
        <v>1196</v>
      </c>
      <c r="B1229" s="29" t="s">
        <v>4578</v>
      </c>
      <c r="C1229" s="28" t="s">
        <v>4579</v>
      </c>
      <c r="D1229" s="28" t="s">
        <v>79</v>
      </c>
      <c r="E1229" s="29" t="s">
        <v>4580</v>
      </c>
      <c r="F1229" s="31">
        <v>126920</v>
      </c>
      <c r="G1229" s="29" t="s">
        <v>4581</v>
      </c>
      <c r="H1229" s="29" t="s">
        <v>4445</v>
      </c>
      <c r="I1229" s="33"/>
    </row>
    <row r="1230" s="4" customFormat="1" ht="55" customHeight="1" spans="1:9">
      <c r="A1230" s="30">
        <f>SUBTOTAL(103,$E$7:E1230)*1</f>
        <v>1197</v>
      </c>
      <c r="B1230" s="29" t="s">
        <v>4582</v>
      </c>
      <c r="C1230" s="28" t="s">
        <v>4583</v>
      </c>
      <c r="D1230" s="28" t="s">
        <v>79</v>
      </c>
      <c r="E1230" s="29" t="s">
        <v>4584</v>
      </c>
      <c r="F1230" s="31">
        <v>18480</v>
      </c>
      <c r="G1230" s="29" t="s">
        <v>4585</v>
      </c>
      <c r="H1230" s="29" t="s">
        <v>4445</v>
      </c>
      <c r="I1230" s="33"/>
    </row>
    <row r="1231" s="4" customFormat="1" ht="54" spans="1:9">
      <c r="A1231" s="30">
        <f>SUBTOTAL(103,$E$7:E1231)*1</f>
        <v>1198</v>
      </c>
      <c r="B1231" s="29" t="s">
        <v>4586</v>
      </c>
      <c r="C1231" s="28" t="s">
        <v>4587</v>
      </c>
      <c r="D1231" s="28" t="s">
        <v>79</v>
      </c>
      <c r="E1231" s="29" t="s">
        <v>4588</v>
      </c>
      <c r="F1231" s="31">
        <v>50000</v>
      </c>
      <c r="G1231" s="29" t="s">
        <v>4589</v>
      </c>
      <c r="H1231" s="29" t="s">
        <v>4445</v>
      </c>
      <c r="I1231" s="33"/>
    </row>
    <row r="1232" s="4" customFormat="1" ht="27" spans="1:9">
      <c r="A1232" s="30">
        <f>SUBTOTAL(103,$E$7:E1232)*1</f>
        <v>1199</v>
      </c>
      <c r="B1232" s="29" t="s">
        <v>4590</v>
      </c>
      <c r="C1232" s="28" t="s">
        <v>4591</v>
      </c>
      <c r="D1232" s="28" t="s">
        <v>79</v>
      </c>
      <c r="E1232" s="29" t="s">
        <v>4592</v>
      </c>
      <c r="F1232" s="31">
        <v>34183</v>
      </c>
      <c r="G1232" s="29" t="s">
        <v>4593</v>
      </c>
      <c r="H1232" s="29" t="s">
        <v>4445</v>
      </c>
      <c r="I1232" s="33"/>
    </row>
    <row r="1233" s="4" customFormat="1" ht="40.5" spans="1:9">
      <c r="A1233" s="30">
        <f>SUBTOTAL(103,$E$7:E1233)*1</f>
        <v>1200</v>
      </c>
      <c r="B1233" s="29" t="s">
        <v>4594</v>
      </c>
      <c r="C1233" s="28" t="s">
        <v>4595</v>
      </c>
      <c r="D1233" s="28" t="s">
        <v>79</v>
      </c>
      <c r="E1233" s="29" t="s">
        <v>4596</v>
      </c>
      <c r="F1233" s="31">
        <v>39484</v>
      </c>
      <c r="G1233" s="29" t="s">
        <v>4597</v>
      </c>
      <c r="H1233" s="29" t="s">
        <v>4445</v>
      </c>
      <c r="I1233" s="33"/>
    </row>
    <row r="1234" s="4" customFormat="1" ht="40.5" spans="1:9">
      <c r="A1234" s="30">
        <f>SUBTOTAL(103,$E$7:E1234)*1</f>
        <v>1201</v>
      </c>
      <c r="B1234" s="29" t="s">
        <v>4598</v>
      </c>
      <c r="C1234" s="28" t="s">
        <v>4599</v>
      </c>
      <c r="D1234" s="28" t="s">
        <v>79</v>
      </c>
      <c r="E1234" s="29" t="s">
        <v>4600</v>
      </c>
      <c r="F1234" s="31">
        <v>115074</v>
      </c>
      <c r="G1234" s="29" t="s">
        <v>4601</v>
      </c>
      <c r="H1234" s="29" t="s">
        <v>4445</v>
      </c>
      <c r="I1234" s="33"/>
    </row>
    <row r="1235" s="4" customFormat="1" ht="40.5" spans="1:9">
      <c r="A1235" s="30">
        <f>SUBTOTAL(103,$E$7:E1235)*1</f>
        <v>1202</v>
      </c>
      <c r="B1235" s="29" t="s">
        <v>4602</v>
      </c>
      <c r="C1235" s="28" t="s">
        <v>4603</v>
      </c>
      <c r="D1235" s="28" t="s">
        <v>79</v>
      </c>
      <c r="E1235" s="29" t="s">
        <v>4604</v>
      </c>
      <c r="F1235" s="31">
        <v>22787</v>
      </c>
      <c r="G1235" s="29" t="s">
        <v>4605</v>
      </c>
      <c r="H1235" s="29" t="s">
        <v>4445</v>
      </c>
      <c r="I1235" s="33"/>
    </row>
    <row r="1236" s="4" customFormat="1" ht="40.5" spans="1:9">
      <c r="A1236" s="30">
        <f>SUBTOTAL(103,$E$7:E1236)*1</f>
        <v>1203</v>
      </c>
      <c r="B1236" s="29" t="s">
        <v>4606</v>
      </c>
      <c r="C1236" s="28" t="s">
        <v>4607</v>
      </c>
      <c r="D1236" s="28" t="s">
        <v>79</v>
      </c>
      <c r="E1236" s="29" t="s">
        <v>4608</v>
      </c>
      <c r="F1236" s="31">
        <v>76438</v>
      </c>
      <c r="G1236" s="29" t="s">
        <v>4609</v>
      </c>
      <c r="H1236" s="29" t="s">
        <v>4445</v>
      </c>
      <c r="I1236" s="33"/>
    </row>
    <row r="1237" s="4" customFormat="1" ht="40.5" spans="1:9">
      <c r="A1237" s="30">
        <f>SUBTOTAL(103,$E$7:E1237)*1</f>
        <v>1204</v>
      </c>
      <c r="B1237" s="29" t="s">
        <v>4610</v>
      </c>
      <c r="C1237" s="28" t="s">
        <v>4611</v>
      </c>
      <c r="D1237" s="28" t="s">
        <v>79</v>
      </c>
      <c r="E1237" s="29" t="s">
        <v>4612</v>
      </c>
      <c r="F1237" s="31">
        <v>76505</v>
      </c>
      <c r="G1237" s="29" t="s">
        <v>4609</v>
      </c>
      <c r="H1237" s="29" t="s">
        <v>4445</v>
      </c>
      <c r="I1237" s="33"/>
    </row>
    <row r="1238" s="4" customFormat="1" ht="69" customHeight="1" spans="1:9">
      <c r="A1238" s="30">
        <f>SUBTOTAL(103,$E$7:E1238)*1</f>
        <v>1205</v>
      </c>
      <c r="B1238" s="29" t="s">
        <v>4613</v>
      </c>
      <c r="C1238" s="28" t="s">
        <v>4614</v>
      </c>
      <c r="D1238" s="28" t="s">
        <v>79</v>
      </c>
      <c r="E1238" s="29" t="s">
        <v>4615</v>
      </c>
      <c r="F1238" s="31">
        <v>78373</v>
      </c>
      <c r="G1238" s="29" t="s">
        <v>4616</v>
      </c>
      <c r="H1238" s="29" t="s">
        <v>4445</v>
      </c>
      <c r="I1238" s="33"/>
    </row>
    <row r="1239" s="4" customFormat="1" ht="86" customHeight="1" spans="1:9">
      <c r="A1239" s="30">
        <f>SUBTOTAL(103,$E$7:E1239)*1</f>
        <v>1206</v>
      </c>
      <c r="B1239" s="29" t="s">
        <v>4617</v>
      </c>
      <c r="C1239" s="28" t="s">
        <v>4618</v>
      </c>
      <c r="D1239" s="28" t="s">
        <v>79</v>
      </c>
      <c r="E1239" s="29" t="s">
        <v>4619</v>
      </c>
      <c r="F1239" s="31">
        <v>31254</v>
      </c>
      <c r="G1239" s="29" t="s">
        <v>4620</v>
      </c>
      <c r="H1239" s="29" t="s">
        <v>4445</v>
      </c>
      <c r="I1239" s="33"/>
    </row>
    <row r="1240" s="4" customFormat="1" ht="40.5" spans="1:9">
      <c r="A1240" s="30">
        <f>SUBTOTAL(103,$E$7:E1240)*1</f>
        <v>1207</v>
      </c>
      <c r="B1240" s="29" t="s">
        <v>4621</v>
      </c>
      <c r="C1240" s="28" t="s">
        <v>4622</v>
      </c>
      <c r="D1240" s="28" t="s">
        <v>79</v>
      </c>
      <c r="E1240" s="29" t="s">
        <v>4623</v>
      </c>
      <c r="F1240" s="31">
        <v>88979</v>
      </c>
      <c r="G1240" s="29" t="s">
        <v>4624</v>
      </c>
      <c r="H1240" s="29" t="s">
        <v>4445</v>
      </c>
      <c r="I1240" s="33"/>
    </row>
    <row r="1241" s="4" customFormat="1" ht="40.5" spans="1:9">
      <c r="A1241" s="30">
        <f>SUBTOTAL(103,$E$7:E1241)*1</f>
        <v>1208</v>
      </c>
      <c r="B1241" s="29" t="s">
        <v>4625</v>
      </c>
      <c r="C1241" s="28" t="s">
        <v>4626</v>
      </c>
      <c r="D1241" s="28" t="s">
        <v>79</v>
      </c>
      <c r="E1241" s="29" t="s">
        <v>4627</v>
      </c>
      <c r="F1241" s="31">
        <v>55612</v>
      </c>
      <c r="G1241" s="29" t="s">
        <v>4624</v>
      </c>
      <c r="H1241" s="29" t="s">
        <v>4445</v>
      </c>
      <c r="I1241" s="33"/>
    </row>
    <row r="1242" s="4" customFormat="1" ht="40.5" spans="1:9">
      <c r="A1242" s="30">
        <f>SUBTOTAL(103,$E$7:E1242)*1</f>
        <v>1209</v>
      </c>
      <c r="B1242" s="29" t="s">
        <v>4628</v>
      </c>
      <c r="C1242" s="28" t="s">
        <v>4629</v>
      </c>
      <c r="D1242" s="28" t="s">
        <v>79</v>
      </c>
      <c r="E1242" s="29" t="s">
        <v>4630</v>
      </c>
      <c r="F1242" s="31">
        <v>36147</v>
      </c>
      <c r="G1242" s="29" t="s">
        <v>4624</v>
      </c>
      <c r="H1242" s="29" t="s">
        <v>4445</v>
      </c>
      <c r="I1242" s="33"/>
    </row>
    <row r="1243" s="4" customFormat="1" ht="40.5" spans="1:9">
      <c r="A1243" s="30">
        <f>SUBTOTAL(103,$E$7:E1243)*1</f>
        <v>1210</v>
      </c>
      <c r="B1243" s="29" t="s">
        <v>4631</v>
      </c>
      <c r="C1243" s="28" t="s">
        <v>4632</v>
      </c>
      <c r="D1243" s="28" t="s">
        <v>79</v>
      </c>
      <c r="E1243" s="29" t="s">
        <v>4633</v>
      </c>
      <c r="F1243" s="31">
        <v>127908</v>
      </c>
      <c r="G1243" s="29" t="s">
        <v>4624</v>
      </c>
      <c r="H1243" s="29" t="s">
        <v>4445</v>
      </c>
      <c r="I1243" s="33"/>
    </row>
    <row r="1244" s="4" customFormat="1" ht="40.5" spans="1:9">
      <c r="A1244" s="30">
        <f>SUBTOTAL(103,$E$7:E1244)*1</f>
        <v>1211</v>
      </c>
      <c r="B1244" s="29" t="s">
        <v>4634</v>
      </c>
      <c r="C1244" s="28" t="s">
        <v>4635</v>
      </c>
      <c r="D1244" s="28" t="s">
        <v>79</v>
      </c>
      <c r="E1244" s="29" t="s">
        <v>4636</v>
      </c>
      <c r="F1244" s="31">
        <v>76972</v>
      </c>
      <c r="G1244" s="29" t="s">
        <v>4624</v>
      </c>
      <c r="H1244" s="29" t="s">
        <v>4445</v>
      </c>
      <c r="I1244" s="33"/>
    </row>
    <row r="1245" s="4" customFormat="1" ht="40.5" spans="1:9">
      <c r="A1245" s="30">
        <f>SUBTOTAL(103,$E$7:E1245)*1</f>
        <v>1212</v>
      </c>
      <c r="B1245" s="29" t="s">
        <v>4637</v>
      </c>
      <c r="C1245" s="28" t="s">
        <v>4638</v>
      </c>
      <c r="D1245" s="28" t="s">
        <v>79</v>
      </c>
      <c r="E1245" s="29" t="s">
        <v>4639</v>
      </c>
      <c r="F1245" s="31">
        <v>136897</v>
      </c>
      <c r="G1245" s="29" t="s">
        <v>4624</v>
      </c>
      <c r="H1245" s="29" t="s">
        <v>4445</v>
      </c>
      <c r="I1245" s="33"/>
    </row>
    <row r="1246" s="4" customFormat="1" ht="40.5" spans="1:9">
      <c r="A1246" s="30">
        <f>SUBTOTAL(103,$E$7:E1246)*1</f>
        <v>1213</v>
      </c>
      <c r="B1246" s="29" t="s">
        <v>4640</v>
      </c>
      <c r="C1246" s="28" t="s">
        <v>4641</v>
      </c>
      <c r="D1246" s="28" t="s">
        <v>79</v>
      </c>
      <c r="E1246" s="29" t="s">
        <v>4642</v>
      </c>
      <c r="F1246" s="31">
        <v>59574</v>
      </c>
      <c r="G1246" s="29" t="s">
        <v>4624</v>
      </c>
      <c r="H1246" s="29" t="s">
        <v>4445</v>
      </c>
      <c r="I1246" s="33"/>
    </row>
    <row r="1247" s="4" customFormat="1" ht="40.5" spans="1:9">
      <c r="A1247" s="30">
        <f>SUBTOTAL(103,$E$7:E1247)*1</f>
        <v>1214</v>
      </c>
      <c r="B1247" s="29" t="s">
        <v>4643</v>
      </c>
      <c r="C1247" s="28" t="s">
        <v>4644</v>
      </c>
      <c r="D1247" s="28" t="s">
        <v>299</v>
      </c>
      <c r="E1247" s="29" t="s">
        <v>4645</v>
      </c>
      <c r="F1247" s="31">
        <v>23059</v>
      </c>
      <c r="G1247" s="29" t="s">
        <v>4646</v>
      </c>
      <c r="H1247" s="29" t="s">
        <v>4445</v>
      </c>
      <c r="I1247" s="33"/>
    </row>
    <row r="1248" s="4" customFormat="1" ht="84" customHeight="1" spans="1:9">
      <c r="A1248" s="30">
        <f>SUBTOTAL(103,$E$7:E1248)*1</f>
        <v>1215</v>
      </c>
      <c r="B1248" s="29" t="s">
        <v>4647</v>
      </c>
      <c r="C1248" s="28" t="s">
        <v>4648</v>
      </c>
      <c r="D1248" s="28" t="s">
        <v>299</v>
      </c>
      <c r="E1248" s="29" t="s">
        <v>4649</v>
      </c>
      <c r="F1248" s="31">
        <v>60978</v>
      </c>
      <c r="G1248" s="29" t="s">
        <v>4650</v>
      </c>
      <c r="H1248" s="29" t="s">
        <v>4445</v>
      </c>
      <c r="I1248" s="33"/>
    </row>
    <row r="1249" s="4" customFormat="1" ht="84" customHeight="1" spans="1:9">
      <c r="A1249" s="30">
        <f>SUBTOTAL(103,$E$7:E1249)*1</f>
        <v>1216</v>
      </c>
      <c r="B1249" s="29" t="s">
        <v>4651</v>
      </c>
      <c r="C1249" s="28" t="s">
        <v>4652</v>
      </c>
      <c r="D1249" s="28" t="s">
        <v>299</v>
      </c>
      <c r="E1249" s="29" t="s">
        <v>4653</v>
      </c>
      <c r="F1249" s="31">
        <v>1030000</v>
      </c>
      <c r="G1249" s="29" t="s">
        <v>4654</v>
      </c>
      <c r="H1249" s="29" t="s">
        <v>4445</v>
      </c>
      <c r="I1249" s="33"/>
    </row>
    <row r="1250" s="4" customFormat="1" ht="54" spans="1:9">
      <c r="A1250" s="30">
        <f>SUBTOTAL(103,$E$7:E1250)*1</f>
        <v>1217</v>
      </c>
      <c r="B1250" s="29" t="s">
        <v>4655</v>
      </c>
      <c r="C1250" s="28" t="s">
        <v>4656</v>
      </c>
      <c r="D1250" s="28" t="s">
        <v>299</v>
      </c>
      <c r="E1250" s="29" t="s">
        <v>4657</v>
      </c>
      <c r="F1250" s="31">
        <v>30000</v>
      </c>
      <c r="G1250" s="29" t="s">
        <v>4658</v>
      </c>
      <c r="H1250" s="29" t="s">
        <v>4445</v>
      </c>
      <c r="I1250" s="33"/>
    </row>
    <row r="1251" s="4" customFormat="1" ht="75" customHeight="1" spans="1:9">
      <c r="A1251" s="30">
        <f>SUBTOTAL(103,$E$7:E1251)*1</f>
        <v>1218</v>
      </c>
      <c r="B1251" s="29" t="s">
        <v>4659</v>
      </c>
      <c r="C1251" s="28" t="s">
        <v>4660</v>
      </c>
      <c r="D1251" s="28" t="s">
        <v>299</v>
      </c>
      <c r="E1251" s="29" t="s">
        <v>4661</v>
      </c>
      <c r="F1251" s="31">
        <v>41783</v>
      </c>
      <c r="G1251" s="29" t="s">
        <v>4662</v>
      </c>
      <c r="H1251" s="29" t="s">
        <v>4445</v>
      </c>
      <c r="I1251" s="33"/>
    </row>
    <row r="1252" s="4" customFormat="1" ht="55" customHeight="1" spans="1:9">
      <c r="A1252" s="30">
        <f>SUBTOTAL(103,$E$7:E1252)*1</f>
        <v>1219</v>
      </c>
      <c r="B1252" s="29" t="s">
        <v>4663</v>
      </c>
      <c r="C1252" s="28" t="s">
        <v>4664</v>
      </c>
      <c r="D1252" s="28" t="s">
        <v>299</v>
      </c>
      <c r="E1252" s="29" t="s">
        <v>4665</v>
      </c>
      <c r="F1252" s="31">
        <v>15000</v>
      </c>
      <c r="G1252" s="29" t="s">
        <v>4666</v>
      </c>
      <c r="H1252" s="29" t="s">
        <v>4445</v>
      </c>
      <c r="I1252" s="33"/>
    </row>
    <row r="1253" s="4" customFormat="1" ht="55" customHeight="1" spans="1:9">
      <c r="A1253" s="30">
        <f>SUBTOTAL(103,$E$7:E1253)*1</f>
        <v>1220</v>
      </c>
      <c r="B1253" s="29" t="s">
        <v>4667</v>
      </c>
      <c r="C1253" s="28" t="s">
        <v>4668</v>
      </c>
      <c r="D1253" s="28" t="s">
        <v>299</v>
      </c>
      <c r="E1253" s="29" t="s">
        <v>4669</v>
      </c>
      <c r="F1253" s="31">
        <v>120000</v>
      </c>
      <c r="G1253" s="29" t="s">
        <v>4670</v>
      </c>
      <c r="H1253" s="29" t="s">
        <v>4445</v>
      </c>
      <c r="I1253" s="33"/>
    </row>
    <row r="1254" s="4" customFormat="1" ht="40.5" spans="1:9">
      <c r="A1254" s="30">
        <f>SUBTOTAL(103,$E$7:E1254)*1</f>
        <v>1221</v>
      </c>
      <c r="B1254" s="29" t="s">
        <v>4671</v>
      </c>
      <c r="C1254" s="28" t="s">
        <v>4672</v>
      </c>
      <c r="D1254" s="28" t="s">
        <v>299</v>
      </c>
      <c r="E1254" s="29" t="s">
        <v>4673</v>
      </c>
      <c r="F1254" s="31">
        <v>80000</v>
      </c>
      <c r="G1254" s="29" t="s">
        <v>4674</v>
      </c>
      <c r="H1254" s="29" t="s">
        <v>4445</v>
      </c>
      <c r="I1254" s="33"/>
    </row>
    <row r="1255" s="4" customFormat="1" ht="54" spans="1:9">
      <c r="A1255" s="30">
        <f>SUBTOTAL(103,$E$7:E1255)*1</f>
        <v>1222</v>
      </c>
      <c r="B1255" s="29" t="s">
        <v>4675</v>
      </c>
      <c r="C1255" s="28" t="s">
        <v>4676</v>
      </c>
      <c r="D1255" s="28" t="s">
        <v>299</v>
      </c>
      <c r="E1255" s="29" t="s">
        <v>4677</v>
      </c>
      <c r="F1255" s="31">
        <v>100000</v>
      </c>
      <c r="G1255" s="29" t="s">
        <v>4678</v>
      </c>
      <c r="H1255" s="29" t="s">
        <v>4445</v>
      </c>
      <c r="I1255" s="33"/>
    </row>
    <row r="1256" s="4" customFormat="1" ht="67.5" spans="1:9">
      <c r="A1256" s="30">
        <f>SUBTOTAL(103,$E$7:E1256)*1</f>
        <v>1223</v>
      </c>
      <c r="B1256" s="29" t="s">
        <v>4679</v>
      </c>
      <c r="C1256" s="28" t="s">
        <v>4680</v>
      </c>
      <c r="D1256" s="28" t="s">
        <v>299</v>
      </c>
      <c r="E1256" s="29" t="s">
        <v>4681</v>
      </c>
      <c r="F1256" s="31">
        <v>47672</v>
      </c>
      <c r="G1256" s="29" t="s">
        <v>4682</v>
      </c>
      <c r="H1256" s="29" t="s">
        <v>4445</v>
      </c>
      <c r="I1256" s="33"/>
    </row>
    <row r="1257" s="4" customFormat="1" ht="54" spans="1:9">
      <c r="A1257" s="30">
        <f>SUBTOTAL(103,$E$7:E1257)*1</f>
        <v>1224</v>
      </c>
      <c r="B1257" s="29" t="s">
        <v>4683</v>
      </c>
      <c r="C1257" s="28" t="s">
        <v>4684</v>
      </c>
      <c r="D1257" s="28" t="s">
        <v>299</v>
      </c>
      <c r="E1257" s="29" t="s">
        <v>4685</v>
      </c>
      <c r="F1257" s="31">
        <v>133462</v>
      </c>
      <c r="G1257" s="29" t="s">
        <v>4686</v>
      </c>
      <c r="H1257" s="29" t="s">
        <v>4445</v>
      </c>
      <c r="I1257" s="33"/>
    </row>
    <row r="1258" s="4" customFormat="1" ht="54" spans="1:9">
      <c r="A1258" s="30">
        <f>SUBTOTAL(103,$E$7:E1258)*1</f>
        <v>1225</v>
      </c>
      <c r="B1258" s="29" t="s">
        <v>4687</v>
      </c>
      <c r="C1258" s="28" t="s">
        <v>4688</v>
      </c>
      <c r="D1258" s="28" t="s">
        <v>299</v>
      </c>
      <c r="E1258" s="29" t="s">
        <v>4689</v>
      </c>
      <c r="F1258" s="31">
        <v>190496</v>
      </c>
      <c r="G1258" s="29" t="s">
        <v>4511</v>
      </c>
      <c r="H1258" s="29" t="s">
        <v>4445</v>
      </c>
      <c r="I1258" s="33"/>
    </row>
    <row r="1259" s="4" customFormat="1" ht="54" spans="1:9">
      <c r="A1259" s="30">
        <f>SUBTOTAL(103,$E$7:E1259)*1</f>
        <v>1226</v>
      </c>
      <c r="B1259" s="29" t="s">
        <v>4690</v>
      </c>
      <c r="C1259" s="28" t="s">
        <v>4691</v>
      </c>
      <c r="D1259" s="28" t="s">
        <v>299</v>
      </c>
      <c r="E1259" s="29" t="s">
        <v>4692</v>
      </c>
      <c r="F1259" s="31">
        <v>12000</v>
      </c>
      <c r="G1259" s="29" t="s">
        <v>4693</v>
      </c>
      <c r="H1259" s="29" t="s">
        <v>4445</v>
      </c>
      <c r="I1259" s="33"/>
    </row>
    <row r="1260" s="4" customFormat="1" ht="74" customHeight="1" spans="1:9">
      <c r="A1260" s="30">
        <f>SUBTOTAL(103,$E$7:E1260)*1</f>
        <v>1227</v>
      </c>
      <c r="B1260" s="29" t="s">
        <v>4694</v>
      </c>
      <c r="C1260" s="28" t="s">
        <v>4695</v>
      </c>
      <c r="D1260" s="28" t="s">
        <v>299</v>
      </c>
      <c r="E1260" s="29" t="s">
        <v>4696</v>
      </c>
      <c r="F1260" s="31">
        <v>40000</v>
      </c>
      <c r="G1260" s="29" t="s">
        <v>4697</v>
      </c>
      <c r="H1260" s="29" t="s">
        <v>4445</v>
      </c>
      <c r="I1260" s="33"/>
    </row>
    <row r="1261" s="4" customFormat="1" ht="74" customHeight="1" spans="1:9">
      <c r="A1261" s="30">
        <f>SUBTOTAL(103,$E$7:E1261)*1</f>
        <v>1228</v>
      </c>
      <c r="B1261" s="29" t="s">
        <v>4698</v>
      </c>
      <c r="C1261" s="28" t="s">
        <v>4699</v>
      </c>
      <c r="D1261" s="28" t="s">
        <v>299</v>
      </c>
      <c r="E1261" s="29" t="s">
        <v>4700</v>
      </c>
      <c r="F1261" s="31">
        <v>45071</v>
      </c>
      <c r="G1261" s="29" t="s">
        <v>4701</v>
      </c>
      <c r="H1261" s="29" t="s">
        <v>4445</v>
      </c>
      <c r="I1261" s="33"/>
    </row>
    <row r="1262" s="4" customFormat="1" ht="54" spans="1:9">
      <c r="A1262" s="30">
        <f>SUBTOTAL(103,$E$7:E1262)*1</f>
        <v>1229</v>
      </c>
      <c r="B1262" s="29" t="s">
        <v>4702</v>
      </c>
      <c r="C1262" s="28" t="s">
        <v>4703</v>
      </c>
      <c r="D1262" s="28" t="s">
        <v>299</v>
      </c>
      <c r="E1262" s="29" t="s">
        <v>4704</v>
      </c>
      <c r="F1262" s="31">
        <v>15000</v>
      </c>
      <c r="G1262" s="29" t="s">
        <v>4705</v>
      </c>
      <c r="H1262" s="29" t="s">
        <v>4445</v>
      </c>
      <c r="I1262" s="33"/>
    </row>
    <row r="1263" s="4" customFormat="1" ht="54" spans="1:9">
      <c r="A1263" s="30">
        <f>SUBTOTAL(103,$E$7:E1263)*1</f>
        <v>1230</v>
      </c>
      <c r="B1263" s="29" t="s">
        <v>4706</v>
      </c>
      <c r="C1263" s="28" t="s">
        <v>4707</v>
      </c>
      <c r="D1263" s="28" t="s">
        <v>299</v>
      </c>
      <c r="E1263" s="29" t="s">
        <v>4708</v>
      </c>
      <c r="F1263" s="31">
        <v>75000</v>
      </c>
      <c r="G1263" s="29" t="s">
        <v>4709</v>
      </c>
      <c r="H1263" s="29" t="s">
        <v>4445</v>
      </c>
      <c r="I1263" s="33"/>
    </row>
    <row r="1264" s="4" customFormat="1" ht="67.5" spans="1:9">
      <c r="A1264" s="30">
        <f>SUBTOTAL(103,$E$7:E1264)*1</f>
        <v>1231</v>
      </c>
      <c r="B1264" s="29" t="s">
        <v>4710</v>
      </c>
      <c r="C1264" s="28" t="s">
        <v>4711</v>
      </c>
      <c r="D1264" s="28" t="s">
        <v>299</v>
      </c>
      <c r="E1264" s="29" t="s">
        <v>4712</v>
      </c>
      <c r="F1264" s="31">
        <v>13000</v>
      </c>
      <c r="G1264" s="29" t="s">
        <v>4713</v>
      </c>
      <c r="H1264" s="29" t="s">
        <v>4445</v>
      </c>
      <c r="I1264" s="33"/>
    </row>
    <row r="1265" s="4" customFormat="1" ht="57" customHeight="1" spans="1:9">
      <c r="A1265" s="30">
        <f>SUBTOTAL(103,$E$7:E1265)*1</f>
        <v>1232</v>
      </c>
      <c r="B1265" s="29" t="s">
        <v>4714</v>
      </c>
      <c r="C1265" s="28" t="s">
        <v>4715</v>
      </c>
      <c r="D1265" s="28" t="s">
        <v>299</v>
      </c>
      <c r="E1265" s="29" t="s">
        <v>4716</v>
      </c>
      <c r="F1265" s="31">
        <v>55930</v>
      </c>
      <c r="G1265" s="29" t="s">
        <v>4717</v>
      </c>
      <c r="H1265" s="29" t="s">
        <v>4445</v>
      </c>
      <c r="I1265" s="33"/>
    </row>
    <row r="1266" s="4" customFormat="1" ht="67" customHeight="1" spans="1:9">
      <c r="A1266" s="30">
        <f>SUBTOTAL(103,$E$7:E1266)*1</f>
        <v>1233</v>
      </c>
      <c r="B1266" s="29" t="s">
        <v>4718</v>
      </c>
      <c r="C1266" s="28" t="s">
        <v>4719</v>
      </c>
      <c r="D1266" s="28" t="s">
        <v>299</v>
      </c>
      <c r="E1266" s="29" t="s">
        <v>4720</v>
      </c>
      <c r="F1266" s="31">
        <v>360000</v>
      </c>
      <c r="G1266" s="29" t="s">
        <v>4721</v>
      </c>
      <c r="H1266" s="29" t="s">
        <v>4445</v>
      </c>
      <c r="I1266" s="33"/>
    </row>
    <row r="1267" s="4" customFormat="1" ht="54" spans="1:9">
      <c r="A1267" s="30">
        <f>SUBTOTAL(103,$E$7:E1267)*1</f>
        <v>1234</v>
      </c>
      <c r="B1267" s="29" t="s">
        <v>4722</v>
      </c>
      <c r="C1267" s="28" t="s">
        <v>4723</v>
      </c>
      <c r="D1267" s="28" t="s">
        <v>299</v>
      </c>
      <c r="E1267" s="29" t="s">
        <v>4724</v>
      </c>
      <c r="F1267" s="31">
        <v>85963.2</v>
      </c>
      <c r="G1267" s="29" t="s">
        <v>4515</v>
      </c>
      <c r="H1267" s="29" t="s">
        <v>4445</v>
      </c>
      <c r="I1267" s="33"/>
    </row>
    <row r="1268" s="4" customFormat="1" ht="73" customHeight="1" spans="1:9">
      <c r="A1268" s="30">
        <f>SUBTOTAL(103,$E$7:E1268)*1</f>
        <v>1235</v>
      </c>
      <c r="B1268" s="29" t="s">
        <v>4725</v>
      </c>
      <c r="C1268" s="28" t="s">
        <v>4726</v>
      </c>
      <c r="D1268" s="28" t="s">
        <v>299</v>
      </c>
      <c r="E1268" s="29" t="s">
        <v>4727</v>
      </c>
      <c r="F1268" s="31">
        <v>15000</v>
      </c>
      <c r="G1268" s="29" t="s">
        <v>4728</v>
      </c>
      <c r="H1268" s="29" t="s">
        <v>4445</v>
      </c>
      <c r="I1268" s="33"/>
    </row>
    <row r="1269" s="4" customFormat="1" ht="83" customHeight="1" spans="1:9">
      <c r="A1269" s="30">
        <f>SUBTOTAL(103,$E$7:E1269)*1</f>
        <v>1236</v>
      </c>
      <c r="B1269" s="29" t="s">
        <v>4729</v>
      </c>
      <c r="C1269" s="28" t="s">
        <v>4730</v>
      </c>
      <c r="D1269" s="28" t="s">
        <v>299</v>
      </c>
      <c r="E1269" s="29" t="s">
        <v>4731</v>
      </c>
      <c r="F1269" s="31">
        <v>59000</v>
      </c>
      <c r="G1269" s="29" t="s">
        <v>4732</v>
      </c>
      <c r="H1269" s="29" t="s">
        <v>4445</v>
      </c>
      <c r="I1269" s="33"/>
    </row>
    <row r="1270" s="4" customFormat="1" ht="40.5" spans="1:9">
      <c r="A1270" s="30">
        <f>SUBTOTAL(103,$E$7:E1270)*1</f>
        <v>1237</v>
      </c>
      <c r="B1270" s="29" t="s">
        <v>4733</v>
      </c>
      <c r="C1270" s="28" t="s">
        <v>4734</v>
      </c>
      <c r="D1270" s="28" t="s">
        <v>299</v>
      </c>
      <c r="E1270" s="29" t="s">
        <v>4735</v>
      </c>
      <c r="F1270" s="31">
        <v>12000</v>
      </c>
      <c r="G1270" s="29" t="s">
        <v>4736</v>
      </c>
      <c r="H1270" s="29" t="s">
        <v>4445</v>
      </c>
      <c r="I1270" s="33"/>
    </row>
    <row r="1271" s="4" customFormat="1" ht="40.5" spans="1:9">
      <c r="A1271" s="30">
        <f>SUBTOTAL(103,$E$7:E1271)*1</f>
        <v>1238</v>
      </c>
      <c r="B1271" s="29" t="s">
        <v>4737</v>
      </c>
      <c r="C1271" s="28" t="s">
        <v>4738</v>
      </c>
      <c r="D1271" s="28" t="s">
        <v>299</v>
      </c>
      <c r="E1271" s="29" t="s">
        <v>4739</v>
      </c>
      <c r="F1271" s="31">
        <v>25000</v>
      </c>
      <c r="G1271" s="29" t="s">
        <v>4740</v>
      </c>
      <c r="H1271" s="29" t="s">
        <v>4445</v>
      </c>
      <c r="I1271" s="33"/>
    </row>
    <row r="1272" s="4" customFormat="1" ht="40.5" spans="1:9">
      <c r="A1272" s="30">
        <f>SUBTOTAL(103,$E$7:E1272)*1</f>
        <v>1239</v>
      </c>
      <c r="B1272" s="29" t="s">
        <v>4741</v>
      </c>
      <c r="C1272" s="28" t="s">
        <v>4742</v>
      </c>
      <c r="D1272" s="28" t="s">
        <v>299</v>
      </c>
      <c r="E1272" s="29" t="s">
        <v>4743</v>
      </c>
      <c r="F1272" s="31">
        <v>32000</v>
      </c>
      <c r="G1272" s="29" t="s">
        <v>4744</v>
      </c>
      <c r="H1272" s="29" t="s">
        <v>4445</v>
      </c>
      <c r="I1272" s="33"/>
    </row>
    <row r="1273" s="4" customFormat="1" ht="40.5" spans="1:9">
      <c r="A1273" s="30">
        <f>SUBTOTAL(103,$E$7:E1273)*1</f>
        <v>1240</v>
      </c>
      <c r="B1273" s="29" t="s">
        <v>4745</v>
      </c>
      <c r="C1273" s="28" t="s">
        <v>4746</v>
      </c>
      <c r="D1273" s="28" t="s">
        <v>299</v>
      </c>
      <c r="E1273" s="29" t="s">
        <v>4747</v>
      </c>
      <c r="F1273" s="31">
        <v>23000</v>
      </c>
      <c r="G1273" s="29" t="s">
        <v>4748</v>
      </c>
      <c r="H1273" s="29" t="s">
        <v>4445</v>
      </c>
      <c r="I1273" s="33"/>
    </row>
    <row r="1274" s="4" customFormat="1" ht="54" spans="1:9">
      <c r="A1274" s="30">
        <f>SUBTOTAL(103,$E$7:E1274)*1</f>
        <v>1241</v>
      </c>
      <c r="B1274" s="29" t="s">
        <v>4749</v>
      </c>
      <c r="C1274" s="28" t="s">
        <v>4750</v>
      </c>
      <c r="D1274" s="28" t="s">
        <v>299</v>
      </c>
      <c r="E1274" s="29" t="s">
        <v>4751</v>
      </c>
      <c r="F1274" s="31">
        <v>58170</v>
      </c>
      <c r="G1274" s="29" t="s">
        <v>4752</v>
      </c>
      <c r="H1274" s="29" t="s">
        <v>4445</v>
      </c>
      <c r="I1274" s="33"/>
    </row>
    <row r="1275" s="4" customFormat="1" ht="54" spans="1:9">
      <c r="A1275" s="30">
        <f>SUBTOTAL(103,$E$7:E1275)*1</f>
        <v>1242</v>
      </c>
      <c r="B1275" s="29" t="s">
        <v>4753</v>
      </c>
      <c r="C1275" s="28" t="s">
        <v>4754</v>
      </c>
      <c r="D1275" s="28" t="s">
        <v>299</v>
      </c>
      <c r="E1275" s="29" t="s">
        <v>4755</v>
      </c>
      <c r="F1275" s="31">
        <v>47000</v>
      </c>
      <c r="G1275" s="29" t="s">
        <v>4756</v>
      </c>
      <c r="H1275" s="29" t="s">
        <v>4445</v>
      </c>
      <c r="I1275" s="33"/>
    </row>
    <row r="1276" s="4" customFormat="1" ht="40.5" spans="1:9">
      <c r="A1276" s="30">
        <f>SUBTOTAL(103,$E$7:E1276)*1</f>
        <v>1243</v>
      </c>
      <c r="B1276" s="29" t="s">
        <v>4757</v>
      </c>
      <c r="C1276" s="28" t="s">
        <v>4758</v>
      </c>
      <c r="D1276" s="28" t="s">
        <v>299</v>
      </c>
      <c r="E1276" s="29" t="s">
        <v>4759</v>
      </c>
      <c r="F1276" s="31">
        <v>30000</v>
      </c>
      <c r="G1276" s="29" t="s">
        <v>4760</v>
      </c>
      <c r="H1276" s="29" t="s">
        <v>4445</v>
      </c>
      <c r="I1276" s="33"/>
    </row>
    <row r="1277" s="4" customFormat="1" ht="40.5" spans="1:9">
      <c r="A1277" s="30">
        <f>SUBTOTAL(103,$E$7:E1277)*1</f>
        <v>1244</v>
      </c>
      <c r="B1277" s="29" t="s">
        <v>4761</v>
      </c>
      <c r="C1277" s="28" t="s">
        <v>4762</v>
      </c>
      <c r="D1277" s="28" t="s">
        <v>299</v>
      </c>
      <c r="E1277" s="29" t="s">
        <v>4763</v>
      </c>
      <c r="F1277" s="31">
        <v>63500</v>
      </c>
      <c r="G1277" s="29" t="s">
        <v>4764</v>
      </c>
      <c r="H1277" s="29" t="s">
        <v>4445</v>
      </c>
      <c r="I1277" s="33"/>
    </row>
    <row r="1278" s="4" customFormat="1" ht="54" spans="1:9">
      <c r="A1278" s="30">
        <f>SUBTOTAL(103,$E$7:E1278)*1</f>
        <v>1245</v>
      </c>
      <c r="B1278" s="29" t="s">
        <v>4765</v>
      </c>
      <c r="C1278" s="28" t="s">
        <v>4766</v>
      </c>
      <c r="D1278" s="28" t="s">
        <v>299</v>
      </c>
      <c r="E1278" s="29" t="s">
        <v>4767</v>
      </c>
      <c r="F1278" s="31">
        <v>94895</v>
      </c>
      <c r="G1278" s="29" t="s">
        <v>4768</v>
      </c>
      <c r="H1278" s="29" t="s">
        <v>4445</v>
      </c>
      <c r="I1278" s="33"/>
    </row>
    <row r="1279" s="4" customFormat="1" ht="67.5" spans="1:9">
      <c r="A1279" s="30">
        <f>SUBTOTAL(103,$E$7:E1279)*1</f>
        <v>1246</v>
      </c>
      <c r="B1279" s="29" t="s">
        <v>4769</v>
      </c>
      <c r="C1279" s="28" t="s">
        <v>4770</v>
      </c>
      <c r="D1279" s="28" t="s">
        <v>299</v>
      </c>
      <c r="E1279" s="29" t="s">
        <v>4771</v>
      </c>
      <c r="F1279" s="31">
        <v>188588</v>
      </c>
      <c r="G1279" s="29" t="s">
        <v>4772</v>
      </c>
      <c r="H1279" s="29" t="s">
        <v>4445</v>
      </c>
      <c r="I1279" s="33"/>
    </row>
    <row r="1280" s="4" customFormat="1" ht="54" spans="1:9">
      <c r="A1280" s="30">
        <f>SUBTOTAL(103,$E$7:E1280)*1</f>
        <v>1247</v>
      </c>
      <c r="B1280" s="29" t="s">
        <v>4773</v>
      </c>
      <c r="C1280" s="28" t="s">
        <v>4774</v>
      </c>
      <c r="D1280" s="28" t="s">
        <v>299</v>
      </c>
      <c r="E1280" s="29" t="s">
        <v>4775</v>
      </c>
      <c r="F1280" s="31">
        <v>32000</v>
      </c>
      <c r="G1280" s="29" t="s">
        <v>4772</v>
      </c>
      <c r="H1280" s="29" t="s">
        <v>4445</v>
      </c>
      <c r="I1280" s="33"/>
    </row>
    <row r="1281" s="4" customFormat="1" ht="40.5" spans="1:9">
      <c r="A1281" s="30">
        <f>SUBTOTAL(103,$E$7:E1281)*1</f>
        <v>1248</v>
      </c>
      <c r="B1281" s="29" t="s">
        <v>4776</v>
      </c>
      <c r="C1281" s="28" t="s">
        <v>4777</v>
      </c>
      <c r="D1281" s="28" t="s">
        <v>299</v>
      </c>
      <c r="E1281" s="29" t="s">
        <v>4778</v>
      </c>
      <c r="F1281" s="31">
        <v>35000</v>
      </c>
      <c r="G1281" s="29" t="s">
        <v>4779</v>
      </c>
      <c r="H1281" s="29" t="s">
        <v>4445</v>
      </c>
      <c r="I1281" s="33"/>
    </row>
    <row r="1282" s="4" customFormat="1" ht="54" spans="1:9">
      <c r="A1282" s="30">
        <f>SUBTOTAL(103,$E$7:E1282)*1</f>
        <v>1249</v>
      </c>
      <c r="B1282" s="29" t="s">
        <v>4780</v>
      </c>
      <c r="C1282" s="28" t="s">
        <v>4781</v>
      </c>
      <c r="D1282" s="28" t="s">
        <v>299</v>
      </c>
      <c r="E1282" s="29" t="s">
        <v>4782</v>
      </c>
      <c r="F1282" s="31">
        <v>74535</v>
      </c>
      <c r="G1282" s="29" t="s">
        <v>4783</v>
      </c>
      <c r="H1282" s="29" t="s">
        <v>4445</v>
      </c>
      <c r="I1282" s="33"/>
    </row>
    <row r="1283" s="4" customFormat="1" ht="54" spans="1:9">
      <c r="A1283" s="30">
        <f>SUBTOTAL(103,$E$7:E1283)*1</f>
        <v>1250</v>
      </c>
      <c r="B1283" s="29" t="s">
        <v>4784</v>
      </c>
      <c r="C1283" s="28" t="s">
        <v>4785</v>
      </c>
      <c r="D1283" s="28" t="s">
        <v>299</v>
      </c>
      <c r="E1283" s="29" t="s">
        <v>4786</v>
      </c>
      <c r="F1283" s="31">
        <v>41800</v>
      </c>
      <c r="G1283" s="29" t="s">
        <v>4787</v>
      </c>
      <c r="H1283" s="29" t="s">
        <v>4445</v>
      </c>
      <c r="I1283" s="33"/>
    </row>
    <row r="1284" s="4" customFormat="1" ht="67.5" spans="1:9">
      <c r="A1284" s="30">
        <f>SUBTOTAL(103,$E$7:E1284)*1</f>
        <v>1251</v>
      </c>
      <c r="B1284" s="29" t="s">
        <v>4788</v>
      </c>
      <c r="C1284" s="28" t="s">
        <v>4789</v>
      </c>
      <c r="D1284" s="28" t="s">
        <v>299</v>
      </c>
      <c r="E1284" s="29" t="s">
        <v>4790</v>
      </c>
      <c r="F1284" s="31">
        <v>37725.28</v>
      </c>
      <c r="G1284" s="29" t="s">
        <v>4787</v>
      </c>
      <c r="H1284" s="29" t="s">
        <v>4445</v>
      </c>
      <c r="I1284" s="33"/>
    </row>
    <row r="1285" s="4" customFormat="1" ht="54" spans="1:9">
      <c r="A1285" s="30">
        <f>SUBTOTAL(103,$E$7:E1285)*1</f>
        <v>1252</v>
      </c>
      <c r="B1285" s="29" t="s">
        <v>4791</v>
      </c>
      <c r="C1285" s="28" t="s">
        <v>4792</v>
      </c>
      <c r="D1285" s="28" t="s">
        <v>299</v>
      </c>
      <c r="E1285" s="29" t="s">
        <v>4793</v>
      </c>
      <c r="F1285" s="31">
        <v>105000</v>
      </c>
      <c r="G1285" s="29" t="s">
        <v>4794</v>
      </c>
      <c r="H1285" s="29" t="s">
        <v>4445</v>
      </c>
      <c r="I1285" s="33"/>
    </row>
    <row r="1286" s="4" customFormat="1" ht="54" spans="1:9">
      <c r="A1286" s="30">
        <f>SUBTOTAL(103,$E$7:E1286)*1</f>
        <v>1253</v>
      </c>
      <c r="B1286" s="29" t="s">
        <v>4795</v>
      </c>
      <c r="C1286" s="28" t="s">
        <v>4796</v>
      </c>
      <c r="D1286" s="28" t="s">
        <v>299</v>
      </c>
      <c r="E1286" s="29" t="s">
        <v>4797</v>
      </c>
      <c r="F1286" s="31">
        <v>12000</v>
      </c>
      <c r="G1286" s="29" t="s">
        <v>4798</v>
      </c>
      <c r="H1286" s="29" t="s">
        <v>4445</v>
      </c>
      <c r="I1286" s="33"/>
    </row>
    <row r="1287" s="4" customFormat="1" ht="54" spans="1:9">
      <c r="A1287" s="30">
        <f>SUBTOTAL(103,$E$7:E1287)*1</f>
        <v>1254</v>
      </c>
      <c r="B1287" s="29" t="s">
        <v>4799</v>
      </c>
      <c r="C1287" s="28" t="s">
        <v>4800</v>
      </c>
      <c r="D1287" s="28" t="s">
        <v>299</v>
      </c>
      <c r="E1287" s="29" t="s">
        <v>4801</v>
      </c>
      <c r="F1287" s="31">
        <v>26000</v>
      </c>
      <c r="G1287" s="29" t="s">
        <v>4802</v>
      </c>
      <c r="H1287" s="29" t="s">
        <v>4445</v>
      </c>
      <c r="I1287" s="33"/>
    </row>
    <row r="1288" s="4" customFormat="1" ht="66" customHeight="1" spans="1:9">
      <c r="A1288" s="30">
        <f>SUBTOTAL(103,$E$7:E1288)*1</f>
        <v>1255</v>
      </c>
      <c r="B1288" s="29" t="s">
        <v>4803</v>
      </c>
      <c r="C1288" s="28" t="s">
        <v>4804</v>
      </c>
      <c r="D1288" s="28" t="s">
        <v>299</v>
      </c>
      <c r="E1288" s="29" t="s">
        <v>4805</v>
      </c>
      <c r="F1288" s="31">
        <v>51600</v>
      </c>
      <c r="G1288" s="29" t="s">
        <v>4806</v>
      </c>
      <c r="H1288" s="29" t="s">
        <v>4445</v>
      </c>
      <c r="I1288" s="33"/>
    </row>
    <row r="1289" s="4" customFormat="1" ht="53" customHeight="1" spans="1:9">
      <c r="A1289" s="30">
        <f>SUBTOTAL(103,$E$7:E1289)*1</f>
        <v>1256</v>
      </c>
      <c r="B1289" s="29" t="s">
        <v>4807</v>
      </c>
      <c r="C1289" s="28" t="s">
        <v>4808</v>
      </c>
      <c r="D1289" s="28" t="s">
        <v>299</v>
      </c>
      <c r="E1289" s="29" t="s">
        <v>4809</v>
      </c>
      <c r="F1289" s="31">
        <v>12000</v>
      </c>
      <c r="G1289" s="29" t="s">
        <v>4810</v>
      </c>
      <c r="H1289" s="29" t="s">
        <v>4445</v>
      </c>
      <c r="I1289" s="33"/>
    </row>
    <row r="1290" s="4" customFormat="1" ht="54" spans="1:9">
      <c r="A1290" s="30">
        <f>SUBTOTAL(103,$E$7:E1290)*1</f>
        <v>1257</v>
      </c>
      <c r="B1290" s="29" t="s">
        <v>4811</v>
      </c>
      <c r="C1290" s="28" t="s">
        <v>4812</v>
      </c>
      <c r="D1290" s="28" t="s">
        <v>299</v>
      </c>
      <c r="E1290" s="29" t="s">
        <v>4813</v>
      </c>
      <c r="F1290" s="31">
        <v>45000</v>
      </c>
      <c r="G1290" s="29" t="s">
        <v>4814</v>
      </c>
      <c r="H1290" s="29" t="s">
        <v>4445</v>
      </c>
      <c r="I1290" s="33"/>
    </row>
    <row r="1291" s="4" customFormat="1" ht="40.5" spans="1:9">
      <c r="A1291" s="30">
        <f>SUBTOTAL(103,$E$7:E1291)*1</f>
        <v>1258</v>
      </c>
      <c r="B1291" s="29" t="s">
        <v>4815</v>
      </c>
      <c r="C1291" s="28" t="s">
        <v>4816</v>
      </c>
      <c r="D1291" s="28" t="s">
        <v>299</v>
      </c>
      <c r="E1291" s="29" t="s">
        <v>4817</v>
      </c>
      <c r="F1291" s="31">
        <v>80000</v>
      </c>
      <c r="G1291" s="29" t="s">
        <v>4818</v>
      </c>
      <c r="H1291" s="29" t="s">
        <v>4445</v>
      </c>
      <c r="I1291" s="33"/>
    </row>
    <row r="1292" s="4" customFormat="1" ht="40.5" spans="1:9">
      <c r="A1292" s="30">
        <f>SUBTOTAL(103,$E$7:E1292)*1</f>
        <v>1259</v>
      </c>
      <c r="B1292" s="29" t="s">
        <v>4819</v>
      </c>
      <c r="C1292" s="28" t="s">
        <v>4820</v>
      </c>
      <c r="D1292" s="28" t="s">
        <v>299</v>
      </c>
      <c r="E1292" s="29" t="s">
        <v>4821</v>
      </c>
      <c r="F1292" s="31">
        <v>32000</v>
      </c>
      <c r="G1292" s="29" t="s">
        <v>4822</v>
      </c>
      <c r="H1292" s="29" t="s">
        <v>4445</v>
      </c>
      <c r="I1292" s="33"/>
    </row>
    <row r="1293" s="4" customFormat="1" ht="85" customHeight="1" spans="1:9">
      <c r="A1293" s="30">
        <f>SUBTOTAL(103,$E$7:E1293)*1</f>
        <v>1260</v>
      </c>
      <c r="B1293" s="29" t="s">
        <v>4823</v>
      </c>
      <c r="C1293" s="28" t="s">
        <v>4824</v>
      </c>
      <c r="D1293" s="28" t="s">
        <v>299</v>
      </c>
      <c r="E1293" s="29" t="s">
        <v>4825</v>
      </c>
      <c r="F1293" s="31">
        <v>26000</v>
      </c>
      <c r="G1293" s="29" t="s">
        <v>4826</v>
      </c>
      <c r="H1293" s="29" t="s">
        <v>4445</v>
      </c>
      <c r="I1293" s="33"/>
    </row>
    <row r="1294" s="4" customFormat="1" ht="40.5" spans="1:9">
      <c r="A1294" s="30">
        <f>SUBTOTAL(103,$E$7:E1294)*1</f>
        <v>1261</v>
      </c>
      <c r="B1294" s="29" t="s">
        <v>4827</v>
      </c>
      <c r="C1294" s="28" t="s">
        <v>4828</v>
      </c>
      <c r="D1294" s="28" t="s">
        <v>299</v>
      </c>
      <c r="E1294" s="29" t="s">
        <v>4829</v>
      </c>
      <c r="F1294" s="31">
        <v>35000</v>
      </c>
      <c r="G1294" s="29" t="s">
        <v>4830</v>
      </c>
      <c r="H1294" s="29" t="s">
        <v>4445</v>
      </c>
      <c r="I1294" s="33"/>
    </row>
    <row r="1295" s="4" customFormat="1" ht="104" customHeight="1" spans="1:9">
      <c r="A1295" s="30">
        <f>SUBTOTAL(103,$E$7:E1295)*1</f>
        <v>1262</v>
      </c>
      <c r="B1295" s="29" t="s">
        <v>4831</v>
      </c>
      <c r="C1295" s="28" t="s">
        <v>4832</v>
      </c>
      <c r="D1295" s="28" t="s">
        <v>299</v>
      </c>
      <c r="E1295" s="29" t="s">
        <v>4833</v>
      </c>
      <c r="F1295" s="31">
        <v>500000</v>
      </c>
      <c r="G1295" s="29" t="s">
        <v>4834</v>
      </c>
      <c r="H1295" s="29" t="s">
        <v>4445</v>
      </c>
      <c r="I1295" s="33"/>
    </row>
    <row r="1296" s="4" customFormat="1" ht="40.5" spans="1:9">
      <c r="A1296" s="30">
        <f>SUBTOTAL(103,$E$7:E1296)*1</f>
        <v>1263</v>
      </c>
      <c r="B1296" s="29" t="s">
        <v>4835</v>
      </c>
      <c r="C1296" s="28" t="s">
        <v>4836</v>
      </c>
      <c r="D1296" s="28" t="s">
        <v>299</v>
      </c>
      <c r="E1296" s="29" t="s">
        <v>4837</v>
      </c>
      <c r="F1296" s="31">
        <v>40000</v>
      </c>
      <c r="G1296" s="29" t="s">
        <v>4838</v>
      </c>
      <c r="H1296" s="29" t="s">
        <v>4445</v>
      </c>
      <c r="I1296" s="33"/>
    </row>
    <row r="1297" s="4" customFormat="1" ht="54" spans="1:9">
      <c r="A1297" s="30">
        <f>SUBTOTAL(103,$E$7:E1297)*1</f>
        <v>1264</v>
      </c>
      <c r="B1297" s="29" t="s">
        <v>4839</v>
      </c>
      <c r="C1297" s="28" t="s">
        <v>4840</v>
      </c>
      <c r="D1297" s="28" t="s">
        <v>299</v>
      </c>
      <c r="E1297" s="29" t="s">
        <v>4841</v>
      </c>
      <c r="F1297" s="31">
        <v>29688.2</v>
      </c>
      <c r="G1297" s="29" t="s">
        <v>4581</v>
      </c>
      <c r="H1297" s="29" t="s">
        <v>4445</v>
      </c>
      <c r="I1297" s="33"/>
    </row>
    <row r="1298" s="4" customFormat="1" ht="54" spans="1:9">
      <c r="A1298" s="30">
        <f>SUBTOTAL(103,$E$7:E1298)*1</f>
        <v>1265</v>
      </c>
      <c r="B1298" s="29" t="s">
        <v>4842</v>
      </c>
      <c r="C1298" s="28" t="s">
        <v>4843</v>
      </c>
      <c r="D1298" s="28" t="s">
        <v>299</v>
      </c>
      <c r="E1298" s="29" t="s">
        <v>4844</v>
      </c>
      <c r="F1298" s="31">
        <v>23800.2</v>
      </c>
      <c r="G1298" s="29" t="s">
        <v>4845</v>
      </c>
      <c r="H1298" s="29" t="s">
        <v>4445</v>
      </c>
      <c r="I1298" s="33"/>
    </row>
    <row r="1299" s="4" customFormat="1" ht="54" spans="1:9">
      <c r="A1299" s="30">
        <f>SUBTOTAL(103,$E$7:E1299)*1</f>
        <v>1266</v>
      </c>
      <c r="B1299" s="29" t="s">
        <v>4846</v>
      </c>
      <c r="C1299" s="28" t="s">
        <v>4847</v>
      </c>
      <c r="D1299" s="28" t="s">
        <v>299</v>
      </c>
      <c r="E1299" s="29" t="s">
        <v>4848</v>
      </c>
      <c r="F1299" s="31">
        <v>13365.38</v>
      </c>
      <c r="G1299" s="29" t="s">
        <v>4849</v>
      </c>
      <c r="H1299" s="29" t="s">
        <v>4445</v>
      </c>
      <c r="I1299" s="33"/>
    </row>
    <row r="1300" s="4" customFormat="1" ht="54" spans="1:9">
      <c r="A1300" s="30">
        <f>SUBTOTAL(103,$E$7:E1300)*1</f>
        <v>1267</v>
      </c>
      <c r="B1300" s="29" t="s">
        <v>4850</v>
      </c>
      <c r="C1300" s="28" t="s">
        <v>4851</v>
      </c>
      <c r="D1300" s="28" t="s">
        <v>299</v>
      </c>
      <c r="E1300" s="29" t="s">
        <v>4852</v>
      </c>
      <c r="F1300" s="31">
        <v>15000</v>
      </c>
      <c r="G1300" s="29" t="s">
        <v>4853</v>
      </c>
      <c r="H1300" s="29" t="s">
        <v>4445</v>
      </c>
      <c r="I1300" s="33"/>
    </row>
    <row r="1301" s="4" customFormat="1" ht="40.5" spans="1:9">
      <c r="A1301" s="30">
        <f>SUBTOTAL(103,$E$7:E1301)*1</f>
        <v>1268</v>
      </c>
      <c r="B1301" s="29" t="s">
        <v>4854</v>
      </c>
      <c r="C1301" s="28" t="s">
        <v>4855</v>
      </c>
      <c r="D1301" s="28" t="s">
        <v>299</v>
      </c>
      <c r="E1301" s="29" t="s">
        <v>4856</v>
      </c>
      <c r="F1301" s="31">
        <v>83900</v>
      </c>
      <c r="G1301" s="29" t="s">
        <v>4857</v>
      </c>
      <c r="H1301" s="29" t="s">
        <v>4445</v>
      </c>
      <c r="I1301" s="33"/>
    </row>
    <row r="1302" s="4" customFormat="1" ht="89" customHeight="1" spans="1:9">
      <c r="A1302" s="30">
        <f>SUBTOTAL(103,$E$7:E1302)*1</f>
        <v>1269</v>
      </c>
      <c r="B1302" s="29" t="s">
        <v>4858</v>
      </c>
      <c r="C1302" s="28" t="s">
        <v>4859</v>
      </c>
      <c r="D1302" s="28" t="s">
        <v>299</v>
      </c>
      <c r="E1302" s="29" t="s">
        <v>4860</v>
      </c>
      <c r="F1302" s="31">
        <v>50000</v>
      </c>
      <c r="G1302" s="29" t="s">
        <v>4861</v>
      </c>
      <c r="H1302" s="29" t="s">
        <v>4445</v>
      </c>
      <c r="I1302" s="33"/>
    </row>
    <row r="1303" s="4" customFormat="1" ht="114" customHeight="1" spans="1:9">
      <c r="A1303" s="30">
        <f>SUBTOTAL(103,$E$7:E1303)*1</f>
        <v>1270</v>
      </c>
      <c r="B1303" s="29" t="s">
        <v>4862</v>
      </c>
      <c r="C1303" s="28" t="s">
        <v>4863</v>
      </c>
      <c r="D1303" s="28" t="s">
        <v>299</v>
      </c>
      <c r="E1303" s="29" t="s">
        <v>4864</v>
      </c>
      <c r="F1303" s="31">
        <v>90836</v>
      </c>
      <c r="G1303" s="29" t="s">
        <v>4861</v>
      </c>
      <c r="H1303" s="29" t="s">
        <v>4445</v>
      </c>
      <c r="I1303" s="33"/>
    </row>
    <row r="1304" s="4" customFormat="1" ht="75" customHeight="1" spans="1:9">
      <c r="A1304" s="30">
        <f>SUBTOTAL(103,$E$7:E1304)*1</f>
        <v>1271</v>
      </c>
      <c r="B1304" s="29" t="s">
        <v>4865</v>
      </c>
      <c r="C1304" s="28" t="s">
        <v>4866</v>
      </c>
      <c r="D1304" s="28" t="s">
        <v>299</v>
      </c>
      <c r="E1304" s="29" t="s">
        <v>4867</v>
      </c>
      <c r="F1304" s="31">
        <v>145165</v>
      </c>
      <c r="G1304" s="29" t="s">
        <v>4868</v>
      </c>
      <c r="H1304" s="29" t="s">
        <v>4445</v>
      </c>
      <c r="I1304" s="33"/>
    </row>
    <row r="1305" s="4" customFormat="1" ht="89" customHeight="1" spans="1:9">
      <c r="A1305" s="30">
        <f>SUBTOTAL(103,$E$7:E1305)*1</f>
        <v>1272</v>
      </c>
      <c r="B1305" s="29" t="s">
        <v>4869</v>
      </c>
      <c r="C1305" s="28" t="s">
        <v>4870</v>
      </c>
      <c r="D1305" s="28" t="s">
        <v>299</v>
      </c>
      <c r="E1305" s="29" t="s">
        <v>4871</v>
      </c>
      <c r="F1305" s="31">
        <v>63653</v>
      </c>
      <c r="G1305" s="29" t="s">
        <v>4872</v>
      </c>
      <c r="H1305" s="29" t="s">
        <v>4445</v>
      </c>
      <c r="I1305" s="33"/>
    </row>
    <row r="1306" s="4" customFormat="1" ht="77" customHeight="1" spans="1:9">
      <c r="A1306" s="30">
        <f>SUBTOTAL(103,$E$7:E1306)*1</f>
        <v>1273</v>
      </c>
      <c r="B1306" s="29" t="s">
        <v>4873</v>
      </c>
      <c r="C1306" s="28" t="s">
        <v>4874</v>
      </c>
      <c r="D1306" s="28" t="s">
        <v>299</v>
      </c>
      <c r="E1306" s="29" t="s">
        <v>4875</v>
      </c>
      <c r="F1306" s="31">
        <v>52000</v>
      </c>
      <c r="G1306" s="29" t="s">
        <v>4876</v>
      </c>
      <c r="H1306" s="29" t="s">
        <v>4445</v>
      </c>
      <c r="I1306" s="33"/>
    </row>
    <row r="1307" s="4" customFormat="1" ht="60" customHeight="1" spans="1:9">
      <c r="A1307" s="30">
        <f>SUBTOTAL(103,$E$7:E1307)*1</f>
        <v>1274</v>
      </c>
      <c r="B1307" s="29" t="s">
        <v>4877</v>
      </c>
      <c r="C1307" s="28" t="s">
        <v>4878</v>
      </c>
      <c r="D1307" s="28" t="s">
        <v>299</v>
      </c>
      <c r="E1307" s="29" t="s">
        <v>4879</v>
      </c>
      <c r="F1307" s="31">
        <v>21746.25</v>
      </c>
      <c r="G1307" s="29" t="s">
        <v>4880</v>
      </c>
      <c r="H1307" s="29" t="s">
        <v>4445</v>
      </c>
      <c r="I1307" s="33"/>
    </row>
    <row r="1308" s="4" customFormat="1" ht="84" customHeight="1" spans="1:9">
      <c r="A1308" s="30">
        <f>SUBTOTAL(103,$E$7:E1308)*1</f>
        <v>1275</v>
      </c>
      <c r="B1308" s="29" t="s">
        <v>4881</v>
      </c>
      <c r="C1308" s="28" t="s">
        <v>4882</v>
      </c>
      <c r="D1308" s="28" t="s">
        <v>299</v>
      </c>
      <c r="E1308" s="29" t="s">
        <v>4883</v>
      </c>
      <c r="F1308" s="31">
        <v>15000</v>
      </c>
      <c r="G1308" s="29" t="s">
        <v>4884</v>
      </c>
      <c r="H1308" s="29" t="s">
        <v>4445</v>
      </c>
      <c r="I1308" s="33"/>
    </row>
    <row r="1309" s="4" customFormat="1" ht="54" spans="1:9">
      <c r="A1309" s="30">
        <f>SUBTOTAL(103,$E$7:E1309)*1</f>
        <v>1276</v>
      </c>
      <c r="B1309" s="29" t="s">
        <v>4885</v>
      </c>
      <c r="C1309" s="28" t="s">
        <v>4886</v>
      </c>
      <c r="D1309" s="28" t="s">
        <v>15</v>
      </c>
      <c r="E1309" s="29" t="s">
        <v>4887</v>
      </c>
      <c r="F1309" s="31">
        <v>150596</v>
      </c>
      <c r="G1309" s="29" t="s">
        <v>4888</v>
      </c>
      <c r="H1309" s="29" t="s">
        <v>4445</v>
      </c>
      <c r="I1309" s="33"/>
    </row>
    <row r="1310" s="4" customFormat="1" ht="40.5" spans="1:9">
      <c r="A1310" s="30">
        <f>SUBTOTAL(103,$E$7:E1310)*1</f>
        <v>1277</v>
      </c>
      <c r="B1310" s="29" t="s">
        <v>4889</v>
      </c>
      <c r="C1310" s="28" t="s">
        <v>4890</v>
      </c>
      <c r="D1310" s="28" t="s">
        <v>15</v>
      </c>
      <c r="E1310" s="29" t="s">
        <v>4891</v>
      </c>
      <c r="F1310" s="31">
        <v>53445</v>
      </c>
      <c r="G1310" s="29" t="s">
        <v>4892</v>
      </c>
      <c r="H1310" s="29" t="s">
        <v>4445</v>
      </c>
      <c r="I1310" s="33"/>
    </row>
    <row r="1311" s="4" customFormat="1" ht="67.5" spans="1:9">
      <c r="A1311" s="30">
        <f>SUBTOTAL(103,$E$7:E1311)*1</f>
        <v>1278</v>
      </c>
      <c r="B1311" s="29" t="s">
        <v>4893</v>
      </c>
      <c r="C1311" s="28" t="s">
        <v>4894</v>
      </c>
      <c r="D1311" s="28" t="s">
        <v>15</v>
      </c>
      <c r="E1311" s="29" t="s">
        <v>4895</v>
      </c>
      <c r="F1311" s="31">
        <v>49995.23</v>
      </c>
      <c r="G1311" s="29" t="s">
        <v>4896</v>
      </c>
      <c r="H1311" s="29" t="s">
        <v>4445</v>
      </c>
      <c r="I1311" s="33"/>
    </row>
    <row r="1312" s="4" customFormat="1" ht="40.5" spans="1:9">
      <c r="A1312" s="30">
        <f>SUBTOTAL(103,$E$7:E1312)*1</f>
        <v>1279</v>
      </c>
      <c r="B1312" s="29" t="s">
        <v>4897</v>
      </c>
      <c r="C1312" s="28" t="s">
        <v>4898</v>
      </c>
      <c r="D1312" s="28" t="s">
        <v>15</v>
      </c>
      <c r="E1312" s="29" t="s">
        <v>4899</v>
      </c>
      <c r="F1312" s="31">
        <v>30002</v>
      </c>
      <c r="G1312" s="29" t="s">
        <v>4900</v>
      </c>
      <c r="H1312" s="29" t="s">
        <v>4445</v>
      </c>
      <c r="I1312" s="33"/>
    </row>
    <row r="1313" s="4" customFormat="1" ht="101" customHeight="1" spans="1:9">
      <c r="A1313" s="30">
        <f>SUBTOTAL(103,$E$7:E1313)*1</f>
        <v>1280</v>
      </c>
      <c r="B1313" s="29" t="s">
        <v>4901</v>
      </c>
      <c r="C1313" s="28" t="s">
        <v>4902</v>
      </c>
      <c r="D1313" s="28" t="s">
        <v>15</v>
      </c>
      <c r="E1313" s="29" t="s">
        <v>4903</v>
      </c>
      <c r="F1313" s="31">
        <v>168762</v>
      </c>
      <c r="G1313" s="29" t="s">
        <v>4904</v>
      </c>
      <c r="H1313" s="29" t="s">
        <v>4445</v>
      </c>
      <c r="I1313" s="33"/>
    </row>
    <row r="1314" s="4" customFormat="1" ht="96" customHeight="1" spans="1:9">
      <c r="A1314" s="30">
        <f>SUBTOTAL(103,$E$7:E1314)*1</f>
        <v>1281</v>
      </c>
      <c r="B1314" s="29" t="s">
        <v>4905</v>
      </c>
      <c r="C1314" s="28" t="s">
        <v>4906</v>
      </c>
      <c r="D1314" s="28" t="s">
        <v>15</v>
      </c>
      <c r="E1314" s="29" t="s">
        <v>4907</v>
      </c>
      <c r="F1314" s="31">
        <v>35000</v>
      </c>
      <c r="G1314" s="29" t="s">
        <v>4908</v>
      </c>
      <c r="H1314" s="29" t="s">
        <v>4445</v>
      </c>
      <c r="I1314" s="33"/>
    </row>
    <row r="1315" s="4" customFormat="1" ht="78" customHeight="1" spans="1:9">
      <c r="A1315" s="30">
        <f>SUBTOTAL(103,$E$7:E1315)*1</f>
        <v>1282</v>
      </c>
      <c r="B1315" s="29" t="s">
        <v>4909</v>
      </c>
      <c r="C1315" s="28" t="s">
        <v>4910</v>
      </c>
      <c r="D1315" s="28" t="s">
        <v>846</v>
      </c>
      <c r="E1315" s="29" t="s">
        <v>4911</v>
      </c>
      <c r="F1315" s="31">
        <v>23393</v>
      </c>
      <c r="G1315" s="29" t="s">
        <v>4912</v>
      </c>
      <c r="H1315" s="29" t="s">
        <v>4445</v>
      </c>
      <c r="I1315" s="33"/>
    </row>
    <row r="1316" s="4" customFormat="1" ht="67.5" spans="1:9">
      <c r="A1316" s="30">
        <f>SUBTOTAL(103,$E$7:E1316)*1</f>
        <v>1283</v>
      </c>
      <c r="B1316" s="29" t="s">
        <v>4913</v>
      </c>
      <c r="C1316" s="28" t="s">
        <v>4914</v>
      </c>
      <c r="D1316" s="28" t="s">
        <v>846</v>
      </c>
      <c r="E1316" s="29" t="s">
        <v>4915</v>
      </c>
      <c r="F1316" s="31">
        <v>10189</v>
      </c>
      <c r="G1316" s="29" t="s">
        <v>4916</v>
      </c>
      <c r="H1316" s="29" t="s">
        <v>4445</v>
      </c>
      <c r="I1316" s="33"/>
    </row>
    <row r="1317" s="4" customFormat="1" ht="73" customHeight="1" spans="1:9">
      <c r="A1317" s="30">
        <f>SUBTOTAL(103,$E$7:E1317)*1</f>
        <v>1284</v>
      </c>
      <c r="B1317" s="29" t="s">
        <v>4917</v>
      </c>
      <c r="C1317" s="28" t="s">
        <v>4918</v>
      </c>
      <c r="D1317" s="28" t="s">
        <v>846</v>
      </c>
      <c r="E1317" s="29" t="s">
        <v>4919</v>
      </c>
      <c r="F1317" s="31">
        <v>21700</v>
      </c>
      <c r="G1317" s="29" t="s">
        <v>4920</v>
      </c>
      <c r="H1317" s="29" t="s">
        <v>4445</v>
      </c>
      <c r="I1317" s="33"/>
    </row>
    <row r="1318" s="4" customFormat="1" ht="97" customHeight="1" spans="1:9">
      <c r="A1318" s="30">
        <f>SUBTOTAL(103,$E$7:E1318)*1</f>
        <v>1285</v>
      </c>
      <c r="B1318" s="29" t="s">
        <v>4921</v>
      </c>
      <c r="C1318" s="28" t="s">
        <v>4922</v>
      </c>
      <c r="D1318" s="28" t="s">
        <v>846</v>
      </c>
      <c r="E1318" s="29" t="s">
        <v>4923</v>
      </c>
      <c r="F1318" s="31">
        <v>12000</v>
      </c>
      <c r="G1318" s="29" t="s">
        <v>4924</v>
      </c>
      <c r="H1318" s="29" t="s">
        <v>4445</v>
      </c>
      <c r="I1318" s="33"/>
    </row>
  </sheetData>
  <autoFilter ref="A4:I1318">
    <extLst/>
  </autoFilter>
  <sortState ref="A5:Q1300">
    <sortCondition ref="H5:H1300" customList="南宁市人民政府,柳州市人民政府,桂林市人民政府,梧州市人民政府,北海市人民政府,防城港市人民政府,钦州市人民政府,贵港市人民政府,玉林市人民政府,百色市人民政府,贺州市人民政府,河池市人民政府,来宾市人民政府,崇左市人民政府"/>
  </sortState>
  <mergeCells count="32">
    <mergeCell ref="A1:B1"/>
    <mergeCell ref="A2:I2"/>
    <mergeCell ref="G3:I3"/>
    <mergeCell ref="A5:B5"/>
    <mergeCell ref="A6:B6"/>
    <mergeCell ref="A19:B19"/>
    <mergeCell ref="A21:B21"/>
    <mergeCell ref="A23:B23"/>
    <mergeCell ref="A25:B25"/>
    <mergeCell ref="A81:B81"/>
    <mergeCell ref="A83:B83"/>
    <mergeCell ref="A85:B85"/>
    <mergeCell ref="A91:B91"/>
    <mergeCell ref="A93:B93"/>
    <mergeCell ref="A96:B96"/>
    <mergeCell ref="A98:B98"/>
    <mergeCell ref="A100:B100"/>
    <mergeCell ref="A102:B102"/>
    <mergeCell ref="A104:B104"/>
    <mergeCell ref="A242:B242"/>
    <mergeCell ref="A320:B320"/>
    <mergeCell ref="A410:B410"/>
    <mergeCell ref="A504:B504"/>
    <mergeCell ref="A579:B579"/>
    <mergeCell ref="A636:B636"/>
    <mergeCell ref="A723:B723"/>
    <mergeCell ref="A819:B819"/>
    <mergeCell ref="A918:B918"/>
    <mergeCell ref="A1005:B1005"/>
    <mergeCell ref="A1071:B1071"/>
    <mergeCell ref="A1128:B1128"/>
    <mergeCell ref="A1190:B1190"/>
  </mergeCells>
  <conditionalFormatting sqref="B139">
    <cfRule type="duplicateValues" dxfId="0" priority="22"/>
  </conditionalFormatting>
  <conditionalFormatting sqref="B143">
    <cfRule type="duplicateValues" dxfId="0" priority="10"/>
  </conditionalFormatting>
  <conditionalFormatting sqref="B144">
    <cfRule type="duplicateValues" dxfId="0" priority="20"/>
  </conditionalFormatting>
  <conditionalFormatting sqref="B158">
    <cfRule type="duplicateValues" dxfId="0" priority="19"/>
  </conditionalFormatting>
  <conditionalFormatting sqref="B159">
    <cfRule type="duplicateValues" dxfId="0" priority="18"/>
  </conditionalFormatting>
  <conditionalFormatting sqref="B187">
    <cfRule type="duplicateValues" dxfId="0" priority="15"/>
  </conditionalFormatting>
  <conditionalFormatting sqref="D194">
    <cfRule type="duplicateValues" dxfId="0" priority="9"/>
  </conditionalFormatting>
  <conditionalFormatting sqref="E288">
    <cfRule type="duplicateValues" dxfId="1" priority="8"/>
  </conditionalFormatting>
  <conditionalFormatting sqref="B308">
    <cfRule type="duplicateValues" dxfId="0" priority="6"/>
  </conditionalFormatting>
  <conditionalFormatting sqref="B309">
    <cfRule type="duplicateValues" dxfId="0" priority="5"/>
  </conditionalFormatting>
  <conditionalFormatting sqref="B310">
    <cfRule type="duplicateValues" dxfId="0" priority="4"/>
  </conditionalFormatting>
  <conditionalFormatting sqref="B356">
    <cfRule type="duplicateValues" dxfId="0" priority="2"/>
  </conditionalFormatting>
  <conditionalFormatting sqref="B109:B112">
    <cfRule type="duplicateValues" dxfId="0" priority="12"/>
  </conditionalFormatting>
  <conditionalFormatting sqref="B124:B125">
    <cfRule type="duplicateValues" dxfId="0" priority="25"/>
  </conditionalFormatting>
  <conditionalFormatting sqref="B140:B142">
    <cfRule type="duplicateValues" dxfId="0" priority="21"/>
  </conditionalFormatting>
  <conditionalFormatting sqref="B155:B157">
    <cfRule type="duplicateValues" dxfId="0" priority="17"/>
  </conditionalFormatting>
  <conditionalFormatting sqref="B160:B162">
    <cfRule type="duplicateValues" dxfId="0" priority="16"/>
  </conditionalFormatting>
  <conditionalFormatting sqref="B163:B165">
    <cfRule type="duplicateValues" dxfId="0" priority="23"/>
  </conditionalFormatting>
  <conditionalFormatting sqref="B191:B193">
    <cfRule type="duplicateValues" dxfId="0" priority="27"/>
  </conditionalFormatting>
  <conditionalFormatting sqref="B205:B206">
    <cfRule type="duplicateValues" dxfId="0" priority="14"/>
  </conditionalFormatting>
  <conditionalFormatting sqref="B207:B227">
    <cfRule type="duplicateValues" dxfId="0" priority="13"/>
  </conditionalFormatting>
  <conditionalFormatting sqref="C844:C845">
    <cfRule type="duplicateValues" dxfId="0" priority="1"/>
  </conditionalFormatting>
  <conditionalFormatting sqref="B126:B138 B179 B166:B169 B177">
    <cfRule type="duplicateValues" dxfId="0" priority="26"/>
  </conditionalFormatting>
  <conditionalFormatting sqref="B145:B147 B149:B154">
    <cfRule type="duplicateValues" dxfId="0" priority="24"/>
  </conditionalFormatting>
  <conditionalFormatting sqref="B194 E194">
    <cfRule type="duplicateValues" dxfId="0" priority="11"/>
  </conditionalFormatting>
  <conditionalFormatting sqref="B254:B302 B311">
    <cfRule type="duplicateValues" dxfId="0" priority="7"/>
  </conditionalFormatting>
  <conditionalFormatting sqref="B332:B355 B357:B365 B368">
    <cfRule type="duplicateValues" dxfId="0" priority="3"/>
  </conditionalFormatting>
  <printOptions horizontalCentered="1"/>
  <pageMargins left="0.786805555555556" right="0.786805555555556" top="0.786805555555556" bottom="0.786805555555556" header="0.298611111111111" footer="0.472222222222222"/>
  <pageSetup paperSize="8" fitToHeight="0"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按责任单位分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邱洋森</cp:lastModifiedBy>
  <dcterms:created xsi:type="dcterms:W3CDTF">2020-12-19T22:08:00Z</dcterms:created>
  <dcterms:modified xsi:type="dcterms:W3CDTF">2023-02-13T03:08:38Z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F4AC692D4A2D427FB0BEFE354FB3B795</vt:lpwstr>
  </property>
  <property fmtid="{D5CDD505-2E9C-101B-9397-08002B2CF9AE}" pid="4" name="KSOReadingLayout">
    <vt:bool>false</vt:bool>
  </property>
</Properties>
</file>